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6585" tabRatio="599" firstSheet="2" activeTab="7"/>
  </bookViews>
  <sheets>
    <sheet name="Stazioni Rilevamento" sheetId="1" r:id="rId1"/>
    <sheet name="Gennaio 98" sheetId="2" r:id="rId2"/>
    <sheet name="Febbraio 98" sheetId="3" r:id="rId3"/>
    <sheet name="Marzo 98" sheetId="4" r:id="rId4"/>
    <sheet name="Aprile 98" sheetId="5" r:id="rId5"/>
    <sheet name="Maggio 98" sheetId="6" r:id="rId6"/>
    <sheet name="Limiti" sheetId="7" r:id="rId7"/>
    <sheet name="1998" sheetId="8" r:id="rId8"/>
    <sheet name="Diagramma gennaio" sheetId="9" r:id="rId9"/>
    <sheet name="Diagramma febbraio" sheetId="10" r:id="rId10"/>
    <sheet name="Diagramma marzo" sheetId="11" r:id="rId11"/>
    <sheet name="Diagramma aprile" sheetId="12" r:id="rId12"/>
    <sheet name="Diagramma maggio" sheetId="13" r:id="rId13"/>
    <sheet name="Grafici" sheetId="14" r:id="rId14"/>
  </sheets>
  <definedNames>
    <definedName name="_xlnm.Print_Area" localSheetId="11">'Diagramma aprile'!$O:$AB</definedName>
    <definedName name="_xlnm.Print_Area" localSheetId="9">'Diagramma febbraio'!$O:$AB</definedName>
    <definedName name="_xlnm.Print_Area" localSheetId="8">'Diagramma gennaio'!$O:$AB</definedName>
    <definedName name="_xlnm.Print_Area" localSheetId="12">'Diagramma maggio'!$O:$AB</definedName>
    <definedName name="_xlnm.Print_Area" localSheetId="10">'Diagramma marzo'!$O:$AB</definedName>
    <definedName name="HTML_CodePage" hidden="1">1252</definedName>
    <definedName name="HTML_Control" hidden="1">{"'Stazioni Rilevamento'!$A$3:$B$4"}</definedName>
    <definedName name="HTML_Description" hidden="1">""</definedName>
    <definedName name="HTML_Email" hidden="1">"mgmannai@hotmail.com"</definedName>
    <definedName name="HTML_Header" hidden="1">"Dati delle centraline Enirisorse - 1998"</definedName>
    <definedName name="HTML_LastUpdate" hidden="1">"18/08/98"</definedName>
    <definedName name="HTML_LineAfter" hidden="1">TRUE</definedName>
    <definedName name="HTML_LineBefore" hidden="1">TRUE</definedName>
    <definedName name="HTML_Name" hidden="1">"Ing. Maria Grazia Mannai"</definedName>
    <definedName name="HTML_OBDlg2" hidden="1">TRUE</definedName>
    <definedName name="HTML_OBDlg4" hidden="1">TRUE</definedName>
    <definedName name="HTML_OS" hidden="1">0</definedName>
    <definedName name="HTML_PathFile" hidden="1">"C:\Archivio\Enirisorse\Web\Dati atm. 1998.htm"</definedName>
    <definedName name="HTML_Title" hidden="1">"Dati centraline 1998"</definedName>
  </definedNames>
  <calcPr fullCalcOnLoad="1"/>
</workbook>
</file>

<file path=xl/sharedStrings.xml><?xml version="1.0" encoding="utf-8"?>
<sst xmlns="http://schemas.openxmlformats.org/spreadsheetml/2006/main" count="572" uniqueCount="77">
  <si>
    <t>Mese:</t>
  </si>
  <si>
    <t>Gennaio</t>
  </si>
  <si>
    <t>Anno:</t>
  </si>
  <si>
    <t>.</t>
  </si>
  <si>
    <t>NURAXI</t>
  </si>
  <si>
    <t>Concali</t>
  </si>
  <si>
    <t>Gardenia</t>
  </si>
  <si>
    <t>Paringianu</t>
  </si>
  <si>
    <t>Bruncu Teula</t>
  </si>
  <si>
    <t>Vento</t>
  </si>
  <si>
    <t>Giorno</t>
  </si>
  <si>
    <t>Polveri</t>
  </si>
  <si>
    <t>Pb</t>
  </si>
  <si>
    <t>Direzione</t>
  </si>
  <si>
    <t>Velocità</t>
  </si>
  <si>
    <t>Note</t>
  </si>
  <si>
    <r>
      <t>mg/Nm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</si>
  <si>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sz val="10"/>
        <rFont val="Arial"/>
        <family val="0"/>
      </rPr>
      <t>g/Nm</t>
    </r>
    <r>
      <rPr>
        <b/>
        <vertAlign val="superscript"/>
        <sz val="10"/>
        <rFont val="Arial"/>
        <family val="2"/>
      </rPr>
      <t>3</t>
    </r>
  </si>
  <si>
    <t>%</t>
  </si>
  <si>
    <t>P.I.V.</t>
  </si>
  <si>
    <t>km/h</t>
  </si>
  <si>
    <t>ENE</t>
  </si>
  <si>
    <t>WNW</t>
  </si>
  <si>
    <t>NW</t>
  </si>
  <si>
    <t>ESE</t>
  </si>
  <si>
    <t>NNW</t>
  </si>
  <si>
    <t>CV</t>
  </si>
  <si>
    <t>NNE</t>
  </si>
  <si>
    <t>NE</t>
  </si>
  <si>
    <t>Media</t>
  </si>
  <si>
    <t>N</t>
  </si>
  <si>
    <t>SQM</t>
  </si>
  <si>
    <t>Progressivi</t>
  </si>
  <si>
    <t xml:space="preserve">Media </t>
  </si>
  <si>
    <t>Febbraio</t>
  </si>
  <si>
    <t>SSW</t>
  </si>
  <si>
    <t>NORD</t>
  </si>
  <si>
    <t>Marzo</t>
  </si>
  <si>
    <t>SSE</t>
  </si>
  <si>
    <t>SUD</t>
  </si>
  <si>
    <t>SE</t>
  </si>
  <si>
    <t>Aprile</t>
  </si>
  <si>
    <t>Maggio</t>
  </si>
  <si>
    <t>EST</t>
  </si>
  <si>
    <t>VALORI LIMITE DI RIFERIMENTO</t>
  </si>
  <si>
    <t>INQUINANTE</t>
  </si>
  <si>
    <t>INDUSTRIA</t>
  </si>
  <si>
    <t>LIMITE</t>
  </si>
  <si>
    <t>non ferrosi</t>
  </si>
  <si>
    <r>
      <t>m</t>
    </r>
    <r>
      <rPr>
        <sz val="10"/>
        <rFont val="Arial"/>
        <family val="0"/>
      </rPr>
      <t>g/Nm</t>
    </r>
    <r>
      <rPr>
        <vertAlign val="superscript"/>
        <sz val="10"/>
        <rFont val="Arial"/>
        <family val="2"/>
      </rPr>
      <t>3</t>
    </r>
  </si>
  <si>
    <t>Arsenico</t>
  </si>
  <si>
    <r>
      <t>mg/Nm</t>
    </r>
    <r>
      <rPr>
        <vertAlign val="superscript"/>
        <sz val="10"/>
        <rFont val="Arial"/>
        <family val="2"/>
      </rPr>
      <t>3</t>
    </r>
  </si>
  <si>
    <t>Cadmio</t>
  </si>
  <si>
    <t>Mercurio</t>
  </si>
  <si>
    <t>Piombo</t>
  </si>
  <si>
    <t>Zinco</t>
  </si>
  <si>
    <t>Acido solforico</t>
  </si>
  <si>
    <t>Biossido di zolfo</t>
  </si>
  <si>
    <t>Acido cloridrico</t>
  </si>
  <si>
    <t>NORMA</t>
  </si>
  <si>
    <t>VALORE</t>
  </si>
  <si>
    <t>CALCOLO</t>
  </si>
  <si>
    <t>PERIODO OSSERVAZIONE</t>
  </si>
  <si>
    <r>
      <t>SO</t>
    </r>
    <r>
      <rPr>
        <vertAlign val="subscript"/>
        <sz val="10"/>
        <rFont val="Arial"/>
        <family val="2"/>
      </rPr>
      <t>2</t>
    </r>
  </si>
  <si>
    <t>DPR 203/88-valore guida</t>
  </si>
  <si>
    <t>40-60</t>
  </si>
  <si>
    <r>
      <t>m</t>
    </r>
    <r>
      <rPr>
        <sz val="10"/>
        <rFont val="Arial"/>
        <family val="0"/>
      </rPr>
      <t>g/m</t>
    </r>
    <r>
      <rPr>
        <vertAlign val="superscript"/>
        <sz val="10"/>
        <rFont val="Arial"/>
        <family val="2"/>
      </rPr>
      <t>3</t>
    </r>
  </si>
  <si>
    <t>media aritmetica 24 ore</t>
  </si>
  <si>
    <t>1 aprile/31 marzo</t>
  </si>
  <si>
    <t>100-150</t>
  </si>
  <si>
    <t>00/24 ciascun giorno</t>
  </si>
  <si>
    <t>DPR 203/88-valore limite</t>
  </si>
  <si>
    <t>mediana delle medie 24 ore</t>
  </si>
  <si>
    <t>98° percentile medie 24 ore</t>
  </si>
  <si>
    <t>1 ottobre/31 marzo</t>
  </si>
  <si>
    <t>Nuraxi</t>
  </si>
  <si>
    <t>..\Web\Emissioni Enirisorse.htm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</si>
</sst>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Univers Extended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30" xfId="0" applyBorder="1" applyAlignment="1">
      <alignment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right"/>
    </xf>
    <xf numFmtId="0" fontId="11" fillId="0" borderId="45" xfId="0" applyFont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right"/>
    </xf>
    <xf numFmtId="0" fontId="11" fillId="0" borderId="51" xfId="0" applyFont="1" applyBorder="1" applyAlignment="1">
      <alignment/>
    </xf>
    <xf numFmtId="0" fontId="0" fillId="0" borderId="52" xfId="0" applyBorder="1" applyAlignment="1">
      <alignment/>
    </xf>
    <xf numFmtId="0" fontId="13" fillId="0" borderId="0" xfId="15" applyAlignment="1">
      <alignment/>
    </xf>
    <xf numFmtId="0" fontId="13" fillId="0" borderId="0" xfId="15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parametro PIV - gennaio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25"/>
          <c:w val="0.829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gennaio'!$A$1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gennaio'!$A$2:$A$32</c:f>
              <c:numCache/>
            </c:numRef>
          </c:val>
          <c:smooth val="0"/>
        </c:ser>
        <c:ser>
          <c:idx val="1"/>
          <c:order val="1"/>
          <c:tx>
            <c:strRef>
              <c:f>'Diagramma gennaio'!$B$1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gennaio'!$B$2:$B$32</c:f>
              <c:numCache/>
            </c:numRef>
          </c:val>
          <c:smooth val="0"/>
        </c:ser>
        <c:ser>
          <c:idx val="2"/>
          <c:order val="2"/>
          <c:tx>
            <c:strRef>
              <c:f>'Diagramma gennaio'!$C$1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gennaio'!$C$2:$C$32</c:f>
              <c:numCache/>
            </c:numRef>
          </c:val>
          <c:smooth val="0"/>
        </c:ser>
        <c:ser>
          <c:idx val="3"/>
          <c:order val="3"/>
          <c:tx>
            <c:strRef>
              <c:f>'Diagramma gennaio'!$D$1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gennaio'!$D$2:$D$32</c:f>
              <c:numCache/>
            </c:numRef>
          </c:val>
          <c:smooth val="0"/>
        </c:ser>
        <c:ser>
          <c:idx val="4"/>
          <c:order val="4"/>
          <c:tx>
            <c:strRef>
              <c:f>'Diagramma gennaio'!$E$1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gennaio'!$E$2:$E$32</c:f>
              <c:numCache/>
            </c:numRef>
          </c:val>
          <c:smooth val="0"/>
        </c:ser>
        <c:axId val="63782142"/>
        <c:axId val="37168367"/>
      </c:lineChart>
      <c:catAx>
        <c:axId val="63782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68367"/>
        <c:crosses val="autoZero"/>
        <c:auto val="0"/>
        <c:lblOffset val="100"/>
        <c:noMultiLvlLbl val="0"/>
      </c:catAx>
      <c:valAx>
        <c:axId val="3716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P.I.V.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7821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parametro PIV - aprile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4"/>
          <c:w val="0.829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aprile'!$A$1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aprile'!$A$2:$A$32</c:f>
              <c:numCache/>
            </c:numRef>
          </c:val>
          <c:smooth val="0"/>
        </c:ser>
        <c:ser>
          <c:idx val="1"/>
          <c:order val="1"/>
          <c:tx>
            <c:strRef>
              <c:f>'Diagramma aprile'!$B$1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aprile'!$B$2:$B$32</c:f>
              <c:numCache/>
            </c:numRef>
          </c:val>
          <c:smooth val="0"/>
        </c:ser>
        <c:ser>
          <c:idx val="2"/>
          <c:order val="2"/>
          <c:tx>
            <c:strRef>
              <c:f>'Diagramma aprile'!$C$1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aprile'!$C$2:$C$32</c:f>
              <c:numCache/>
            </c:numRef>
          </c:val>
          <c:smooth val="0"/>
        </c:ser>
        <c:ser>
          <c:idx val="3"/>
          <c:order val="3"/>
          <c:tx>
            <c:strRef>
              <c:f>'Diagramma aprile'!$D$1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aprile'!$D$2:$D$32</c:f>
              <c:numCache/>
            </c:numRef>
          </c:val>
          <c:smooth val="0"/>
        </c:ser>
        <c:ser>
          <c:idx val="4"/>
          <c:order val="4"/>
          <c:tx>
            <c:strRef>
              <c:f>'Diagramma aprile'!$E$1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aprile'!$E$2:$E$32</c:f>
              <c:numCache/>
            </c:numRef>
          </c:val>
          <c:smooth val="0"/>
        </c:ser>
        <c:axId val="51083320"/>
        <c:axId val="57096697"/>
      </c:lineChart>
      <c:catAx>
        <c:axId val="5108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96697"/>
        <c:crosses val="autoZero"/>
        <c:auto val="0"/>
        <c:lblOffset val="100"/>
        <c:noMultiLvlLbl val="0"/>
      </c:catAx>
      <c:valAx>
        <c:axId val="5709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P.I.V.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833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delle polveri - aprile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25"/>
          <c:w val="0.829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aprile'!$A$33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aprile'!$A$34:$A$64</c:f>
              <c:numCache/>
            </c:numRef>
          </c:val>
          <c:smooth val="0"/>
        </c:ser>
        <c:ser>
          <c:idx val="1"/>
          <c:order val="1"/>
          <c:tx>
            <c:strRef>
              <c:f>'Diagramma aprile'!$B$33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aprile'!$B$34:$B$64</c:f>
              <c:numCache/>
            </c:numRef>
          </c:val>
          <c:smooth val="0"/>
        </c:ser>
        <c:ser>
          <c:idx val="2"/>
          <c:order val="2"/>
          <c:tx>
            <c:strRef>
              <c:f>'Diagramma aprile'!$C$33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aprile'!$C$34:$C$64</c:f>
              <c:numCache/>
            </c:numRef>
          </c:val>
          <c:smooth val="0"/>
        </c:ser>
        <c:ser>
          <c:idx val="3"/>
          <c:order val="3"/>
          <c:tx>
            <c:strRef>
              <c:f>'Diagramma aprile'!$D$33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aprile'!$D$34:$D$64</c:f>
              <c:numCache/>
            </c:numRef>
          </c:val>
          <c:smooth val="0"/>
        </c:ser>
        <c:ser>
          <c:idx val="4"/>
          <c:order val="4"/>
          <c:tx>
            <c:strRef>
              <c:f>'Diagramma aprile'!$E$33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aprile'!$E$34:$E$64</c:f>
              <c:numCache/>
            </c:numRef>
          </c:val>
          <c:smooth val="0"/>
        </c:ser>
        <c:axId val="44108226"/>
        <c:axId val="61429715"/>
      </c:lineChart>
      <c:catAx>
        <c:axId val="4410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29715"/>
        <c:crosses val="autoZero"/>
        <c:auto val="0"/>
        <c:lblOffset val="100"/>
        <c:noMultiLvlLbl val="0"/>
      </c:catAx>
      <c:valAx>
        <c:axId val="6142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Polveri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082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piombo - aprile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5"/>
          <c:w val="0.8292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'Diagramma aprile'!$A$65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aprile'!$A$66:$A$96</c:f>
              <c:numCache/>
            </c:numRef>
          </c:val>
          <c:smooth val="0"/>
        </c:ser>
        <c:ser>
          <c:idx val="1"/>
          <c:order val="1"/>
          <c:tx>
            <c:strRef>
              <c:f>'Diagramma aprile'!$B$65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aprile'!$B$66:$B$96</c:f>
              <c:numCache/>
            </c:numRef>
          </c:val>
          <c:smooth val="0"/>
        </c:ser>
        <c:ser>
          <c:idx val="2"/>
          <c:order val="2"/>
          <c:tx>
            <c:strRef>
              <c:f>'Diagramma aprile'!$C$65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aprile'!$C$66:$C$96</c:f>
              <c:numCache/>
            </c:numRef>
          </c:val>
          <c:smooth val="0"/>
        </c:ser>
        <c:ser>
          <c:idx val="3"/>
          <c:order val="3"/>
          <c:tx>
            <c:strRef>
              <c:f>'Diagramma aprile'!$D$65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aprile'!$D$66:$D$96</c:f>
              <c:numCache/>
            </c:numRef>
          </c:val>
          <c:smooth val="0"/>
        </c:ser>
        <c:ser>
          <c:idx val="4"/>
          <c:order val="4"/>
          <c:tx>
            <c:strRef>
              <c:f>'Diagramma aprile'!$E$65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aprile'!$E$66:$E$96</c:f>
              <c:numCache/>
            </c:numRef>
          </c:val>
          <c:smooth val="0"/>
        </c:ser>
        <c:axId val="15996524"/>
        <c:axId val="9750989"/>
      </c:lineChart>
      <c:catAx>
        <c:axId val="15996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50989"/>
        <c:crosses val="autoZero"/>
        <c:auto val="0"/>
        <c:lblOffset val="100"/>
        <c:noMultiLvlLbl val="0"/>
      </c:catAx>
      <c:valAx>
        <c:axId val="975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Piombo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965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parametro PIV - maggio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4"/>
          <c:w val="0.829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maggio'!$A$1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maggio'!$A$2:$A$32</c:f>
              <c:numCache/>
            </c:numRef>
          </c:val>
          <c:smooth val="0"/>
        </c:ser>
        <c:ser>
          <c:idx val="1"/>
          <c:order val="1"/>
          <c:tx>
            <c:strRef>
              <c:f>'Diagramma maggio'!$B$1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maggio'!$B$2:$B$32</c:f>
              <c:numCache/>
            </c:numRef>
          </c:val>
          <c:smooth val="0"/>
        </c:ser>
        <c:ser>
          <c:idx val="2"/>
          <c:order val="2"/>
          <c:tx>
            <c:strRef>
              <c:f>'Diagramma maggio'!$C$1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maggio'!$C$2:$C$32</c:f>
              <c:numCache/>
            </c:numRef>
          </c:val>
          <c:smooth val="0"/>
        </c:ser>
        <c:ser>
          <c:idx val="3"/>
          <c:order val="3"/>
          <c:tx>
            <c:strRef>
              <c:f>'Diagramma maggio'!$D$1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maggio'!$D$2:$D$32</c:f>
              <c:numCache/>
            </c:numRef>
          </c:val>
          <c:smooth val="0"/>
        </c:ser>
        <c:ser>
          <c:idx val="4"/>
          <c:order val="4"/>
          <c:tx>
            <c:strRef>
              <c:f>'Diagramma maggio'!$E$1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maggio'!$E$2:$E$32</c:f>
              <c:numCache/>
            </c:numRef>
          </c:val>
          <c:smooth val="0"/>
        </c:ser>
        <c:axId val="20650038"/>
        <c:axId val="51632615"/>
      </c:lineChart>
      <c:catAx>
        <c:axId val="206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32615"/>
        <c:crosses val="autoZero"/>
        <c:auto val="0"/>
        <c:lblOffset val="100"/>
        <c:noMultiLvlLbl val="0"/>
      </c:catAx>
      <c:valAx>
        <c:axId val="5163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P.I.V.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500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delle polveri - maggio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25"/>
          <c:w val="0.829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maggio'!$A$33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maggio'!$A$34:$A$64</c:f>
              <c:numCache/>
            </c:numRef>
          </c:val>
          <c:smooth val="0"/>
        </c:ser>
        <c:ser>
          <c:idx val="1"/>
          <c:order val="1"/>
          <c:tx>
            <c:strRef>
              <c:f>'Diagramma maggio'!$B$33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maggio'!$B$34:$B$64</c:f>
              <c:numCache/>
            </c:numRef>
          </c:val>
          <c:smooth val="0"/>
        </c:ser>
        <c:ser>
          <c:idx val="2"/>
          <c:order val="2"/>
          <c:tx>
            <c:strRef>
              <c:f>'Diagramma maggio'!$C$33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maggio'!$C$34:$C$64</c:f>
              <c:numCache/>
            </c:numRef>
          </c:val>
          <c:smooth val="0"/>
        </c:ser>
        <c:ser>
          <c:idx val="3"/>
          <c:order val="3"/>
          <c:tx>
            <c:strRef>
              <c:f>'Diagramma maggio'!$D$33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maggio'!$D$34:$D$64</c:f>
              <c:numCache/>
            </c:numRef>
          </c:val>
          <c:smooth val="0"/>
        </c:ser>
        <c:ser>
          <c:idx val="4"/>
          <c:order val="4"/>
          <c:tx>
            <c:strRef>
              <c:f>'Diagramma maggio'!$E$33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maggio'!$E$34:$E$64</c:f>
              <c:numCache/>
            </c:numRef>
          </c:val>
          <c:smooth val="0"/>
        </c:ser>
        <c:axId val="62040352"/>
        <c:axId val="21492257"/>
      </c:lineChart>
      <c:catAx>
        <c:axId val="6204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2257"/>
        <c:crosses val="autoZero"/>
        <c:auto val="0"/>
        <c:lblOffset val="100"/>
        <c:noMultiLvlLbl val="0"/>
      </c:catAx>
      <c:valAx>
        <c:axId val="2149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Polveri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403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piombo - maggio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5"/>
          <c:w val="0.8292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'Diagramma maggio'!$A$65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maggio'!$A$66:$A$96</c:f>
              <c:numCache/>
            </c:numRef>
          </c:val>
          <c:smooth val="0"/>
        </c:ser>
        <c:ser>
          <c:idx val="1"/>
          <c:order val="1"/>
          <c:tx>
            <c:strRef>
              <c:f>'Diagramma maggio'!$B$65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maggio'!$B$66:$B$96</c:f>
              <c:numCache/>
            </c:numRef>
          </c:val>
          <c:smooth val="0"/>
        </c:ser>
        <c:ser>
          <c:idx val="2"/>
          <c:order val="2"/>
          <c:tx>
            <c:strRef>
              <c:f>'Diagramma maggio'!$C$65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maggio'!$C$66:$C$96</c:f>
              <c:numCache/>
            </c:numRef>
          </c:val>
          <c:smooth val="0"/>
        </c:ser>
        <c:ser>
          <c:idx val="3"/>
          <c:order val="3"/>
          <c:tx>
            <c:strRef>
              <c:f>'Diagramma maggio'!$D$65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maggio'!$D$66:$D$96</c:f>
              <c:numCache/>
            </c:numRef>
          </c:val>
          <c:smooth val="0"/>
        </c:ser>
        <c:ser>
          <c:idx val="4"/>
          <c:order val="4"/>
          <c:tx>
            <c:strRef>
              <c:f>'Diagramma maggio'!$E$65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maggio'!$E$66:$E$96</c:f>
              <c:numCache/>
            </c:numRef>
          </c:val>
          <c:smooth val="0"/>
        </c:ser>
        <c:axId val="59212586"/>
        <c:axId val="63151227"/>
      </c:lineChart>
      <c:catAx>
        <c:axId val="5921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51227"/>
        <c:crosses val="autoZero"/>
        <c:auto val="0"/>
        <c:lblOffset val="100"/>
        <c:noMultiLvlLbl val="0"/>
      </c:catAx>
      <c:valAx>
        <c:axId val="6315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Piombo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25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Gennaio 1998- Polveri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'Gennaio 98'!$V$8:$V$38</c:f>
              <c:strCache>
                <c:ptCount val="31"/>
                <c:pt idx="0">
                  <c:v>ENE</c:v>
                </c:pt>
                <c:pt idx="1">
                  <c:v>WNW</c:v>
                </c:pt>
                <c:pt idx="2">
                  <c:v>NW</c:v>
                </c:pt>
                <c:pt idx="3">
                  <c:v>ESE</c:v>
                </c:pt>
                <c:pt idx="4">
                  <c:v>NW</c:v>
                </c:pt>
                <c:pt idx="5">
                  <c:v>NNW</c:v>
                </c:pt>
                <c:pt idx="6">
                  <c:v>CV</c:v>
                </c:pt>
                <c:pt idx="7">
                  <c:v>CV</c:v>
                </c:pt>
                <c:pt idx="8">
                  <c:v>CV</c:v>
                </c:pt>
                <c:pt idx="9">
                  <c:v>CV</c:v>
                </c:pt>
                <c:pt idx="10">
                  <c:v>ENE</c:v>
                </c:pt>
                <c:pt idx="13">
                  <c:v>WNW</c:v>
                </c:pt>
                <c:pt idx="14">
                  <c:v>NW</c:v>
                </c:pt>
                <c:pt idx="15">
                  <c:v>WNW</c:v>
                </c:pt>
                <c:pt idx="16">
                  <c:v>NW</c:v>
                </c:pt>
                <c:pt idx="17">
                  <c:v>NW</c:v>
                </c:pt>
                <c:pt idx="18">
                  <c:v>WNW</c:v>
                </c:pt>
                <c:pt idx="19">
                  <c:v>NW</c:v>
                </c:pt>
                <c:pt idx="20">
                  <c:v>NW</c:v>
                </c:pt>
                <c:pt idx="21">
                  <c:v>NW</c:v>
                </c:pt>
                <c:pt idx="22">
                  <c:v>NW</c:v>
                </c:pt>
                <c:pt idx="23">
                  <c:v>ENE</c:v>
                </c:pt>
                <c:pt idx="24">
                  <c:v>NNE</c:v>
                </c:pt>
                <c:pt idx="25">
                  <c:v>ENE</c:v>
                </c:pt>
                <c:pt idx="26">
                  <c:v>NE</c:v>
                </c:pt>
                <c:pt idx="28">
                  <c:v>NE</c:v>
                </c:pt>
                <c:pt idx="29">
                  <c:v>ENE</c:v>
                </c:pt>
                <c:pt idx="30">
                  <c:v>ENE</c:v>
                </c:pt>
              </c:strCache>
            </c:strRef>
          </c:cat>
          <c:val>
            <c:numRef>
              <c:f>'Gennaio 98'!$W$8:$W$38</c:f>
              <c:numCache>
                <c:ptCount val="31"/>
                <c:pt idx="0">
                  <c:v>12.1</c:v>
                </c:pt>
                <c:pt idx="1">
                  <c:v>9.2</c:v>
                </c:pt>
                <c:pt idx="2">
                  <c:v>20.9</c:v>
                </c:pt>
                <c:pt idx="3">
                  <c:v>4.9</c:v>
                </c:pt>
                <c:pt idx="4">
                  <c:v>5.4</c:v>
                </c:pt>
                <c:pt idx="5">
                  <c:v>8.9</c:v>
                </c:pt>
                <c:pt idx="6">
                  <c:v>1.6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17.6</c:v>
                </c:pt>
                <c:pt idx="13">
                  <c:v>12.5</c:v>
                </c:pt>
                <c:pt idx="14">
                  <c:v>17.9</c:v>
                </c:pt>
                <c:pt idx="15">
                  <c:v>11.8</c:v>
                </c:pt>
                <c:pt idx="16">
                  <c:v>27.4</c:v>
                </c:pt>
                <c:pt idx="17">
                  <c:v>10.8</c:v>
                </c:pt>
                <c:pt idx="18">
                  <c:v>15</c:v>
                </c:pt>
                <c:pt idx="19">
                  <c:v>35.8</c:v>
                </c:pt>
                <c:pt idx="20">
                  <c:v>21.2</c:v>
                </c:pt>
                <c:pt idx="21">
                  <c:v>14</c:v>
                </c:pt>
                <c:pt idx="22">
                  <c:v>7.3</c:v>
                </c:pt>
                <c:pt idx="23">
                  <c:v>9</c:v>
                </c:pt>
                <c:pt idx="24">
                  <c:v>12.1</c:v>
                </c:pt>
                <c:pt idx="25">
                  <c:v>8.9</c:v>
                </c:pt>
                <c:pt idx="28">
                  <c:v>15.2</c:v>
                </c:pt>
                <c:pt idx="29">
                  <c:v>11.3</c:v>
                </c:pt>
                <c:pt idx="30">
                  <c:v>12</c:v>
                </c:pt>
              </c:numCache>
            </c:numRef>
          </c:val>
        </c:ser>
        <c:axId val="31490132"/>
        <c:axId val="14975733"/>
      </c:barChart>
      <c:lineChart>
        <c:grouping val="standard"/>
        <c:varyColors val="0"/>
        <c:ser>
          <c:idx val="1"/>
          <c:order val="1"/>
          <c:tx>
            <c:strRef>
              <c:f>'Diagramma gennaio'!$A$33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'Gennaio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gennaio'!$A$34:$A$64</c:f>
              <c:numCache>
                <c:ptCount val="31"/>
                <c:pt idx="0">
                  <c:v>0.034</c:v>
                </c:pt>
                <c:pt idx="2">
                  <c:v>0.027</c:v>
                </c:pt>
                <c:pt idx="3">
                  <c:v>0.023</c:v>
                </c:pt>
                <c:pt idx="4">
                  <c:v>0.02</c:v>
                </c:pt>
                <c:pt idx="5">
                  <c:v>0.016</c:v>
                </c:pt>
                <c:pt idx="6">
                  <c:v>0.02</c:v>
                </c:pt>
                <c:pt idx="7">
                  <c:v>0.023</c:v>
                </c:pt>
                <c:pt idx="8">
                  <c:v>0.026</c:v>
                </c:pt>
                <c:pt idx="9">
                  <c:v>0.029</c:v>
                </c:pt>
                <c:pt idx="10">
                  <c:v>0.026</c:v>
                </c:pt>
                <c:pt idx="11">
                  <c:v>0.023</c:v>
                </c:pt>
                <c:pt idx="12">
                  <c:v>0.02</c:v>
                </c:pt>
                <c:pt idx="13">
                  <c:v>0.033</c:v>
                </c:pt>
                <c:pt idx="14">
                  <c:v>0.029</c:v>
                </c:pt>
                <c:pt idx="15">
                  <c:v>0.026</c:v>
                </c:pt>
                <c:pt idx="16">
                  <c:v>0.033</c:v>
                </c:pt>
                <c:pt idx="17">
                  <c:v>0.028</c:v>
                </c:pt>
                <c:pt idx="18">
                  <c:v>0.033</c:v>
                </c:pt>
                <c:pt idx="19">
                  <c:v>0.049</c:v>
                </c:pt>
                <c:pt idx="26">
                  <c:v>0.033</c:v>
                </c:pt>
                <c:pt idx="27">
                  <c:v>0.033</c:v>
                </c:pt>
                <c:pt idx="28">
                  <c:v>0.033</c:v>
                </c:pt>
                <c:pt idx="29">
                  <c:v>0.033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'Diagramma gennaio'!$B$33</c:f>
              <c:strCache>
                <c:ptCount val="1"/>
                <c:pt idx="0">
                  <c:v>Concali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'Gennaio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gennaio'!$B$34:$B$64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strRef>
              <c:f>'Diagramma gennaio'!$C$33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'Gennaio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gennaio'!$C$34:$C$64</c:f>
              <c:numCache>
                <c:ptCount val="31"/>
                <c:pt idx="0">
                  <c:v>0.043</c:v>
                </c:pt>
                <c:pt idx="1">
                  <c:v>0.034</c:v>
                </c:pt>
                <c:pt idx="2">
                  <c:v>0.029</c:v>
                </c:pt>
                <c:pt idx="3">
                  <c:v>0.041</c:v>
                </c:pt>
                <c:pt idx="4">
                  <c:v>0.037</c:v>
                </c:pt>
                <c:pt idx="5">
                  <c:v>0.025</c:v>
                </c:pt>
                <c:pt idx="6">
                  <c:v>0.041</c:v>
                </c:pt>
                <c:pt idx="7">
                  <c:v>0.054</c:v>
                </c:pt>
                <c:pt idx="8">
                  <c:v>0.034</c:v>
                </c:pt>
                <c:pt idx="9">
                  <c:v>0.04</c:v>
                </c:pt>
                <c:pt idx="10">
                  <c:v>0.029</c:v>
                </c:pt>
                <c:pt idx="11">
                  <c:v>0.046</c:v>
                </c:pt>
                <c:pt idx="12">
                  <c:v>0.042</c:v>
                </c:pt>
                <c:pt idx="13">
                  <c:v>0.025</c:v>
                </c:pt>
                <c:pt idx="14">
                  <c:v>0.027</c:v>
                </c:pt>
                <c:pt idx="22">
                  <c:v>0.039</c:v>
                </c:pt>
                <c:pt idx="23">
                  <c:v>0.042</c:v>
                </c:pt>
                <c:pt idx="24">
                  <c:v>0.033</c:v>
                </c:pt>
                <c:pt idx="26">
                  <c:v>0.033</c:v>
                </c:pt>
                <c:pt idx="27">
                  <c:v>0.035</c:v>
                </c:pt>
                <c:pt idx="28">
                  <c:v>0.037</c:v>
                </c:pt>
                <c:pt idx="29">
                  <c:v>0.033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'Diagramma gennaio'!$D$33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'Gennaio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gennaio'!$D$34:$D$64</c:f>
              <c:numCache>
                <c:ptCount val="31"/>
                <c:pt idx="0">
                  <c:v>0.033</c:v>
                </c:pt>
                <c:pt idx="1">
                  <c:v>0.031</c:v>
                </c:pt>
                <c:pt idx="2">
                  <c:v>0.048</c:v>
                </c:pt>
                <c:pt idx="3">
                  <c:v>0.037</c:v>
                </c:pt>
                <c:pt idx="4">
                  <c:v>0.032</c:v>
                </c:pt>
                <c:pt idx="5">
                  <c:v>0.023</c:v>
                </c:pt>
                <c:pt idx="6">
                  <c:v>0.021</c:v>
                </c:pt>
                <c:pt idx="7">
                  <c:v>0.022</c:v>
                </c:pt>
                <c:pt idx="8">
                  <c:v>0.021</c:v>
                </c:pt>
                <c:pt idx="9">
                  <c:v>0.036</c:v>
                </c:pt>
                <c:pt idx="10">
                  <c:v>0.032</c:v>
                </c:pt>
                <c:pt idx="12">
                  <c:v>0.036</c:v>
                </c:pt>
                <c:pt idx="13">
                  <c:v>0.03</c:v>
                </c:pt>
                <c:pt idx="14">
                  <c:v>0.055</c:v>
                </c:pt>
                <c:pt idx="15">
                  <c:v>0.022</c:v>
                </c:pt>
                <c:pt idx="16">
                  <c:v>0.057</c:v>
                </c:pt>
                <c:pt idx="17">
                  <c:v>0.02</c:v>
                </c:pt>
                <c:pt idx="18">
                  <c:v>0.026</c:v>
                </c:pt>
                <c:pt idx="19">
                  <c:v>0.119</c:v>
                </c:pt>
                <c:pt idx="20">
                  <c:v>0.032</c:v>
                </c:pt>
                <c:pt idx="21">
                  <c:v>0.024</c:v>
                </c:pt>
                <c:pt idx="22">
                  <c:v>0.023</c:v>
                </c:pt>
                <c:pt idx="23">
                  <c:v>0.022</c:v>
                </c:pt>
                <c:pt idx="24">
                  <c:v>0.038</c:v>
                </c:pt>
                <c:pt idx="25">
                  <c:v>0.019</c:v>
                </c:pt>
                <c:pt idx="26">
                  <c:v>0.019</c:v>
                </c:pt>
                <c:pt idx="27">
                  <c:v>0.021</c:v>
                </c:pt>
                <c:pt idx="28">
                  <c:v>0.027</c:v>
                </c:pt>
                <c:pt idx="29">
                  <c:v>0.024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'Diagramma gennaio'!$E$33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'Gennaio 98'!$V$8:$V$38</c:f>
              <c:strCache>
                <c:ptCount val="31"/>
                <c:pt idx="0">
                  <c:v>ENE</c:v>
                </c:pt>
                <c:pt idx="1">
                  <c:v>WNW</c:v>
                </c:pt>
                <c:pt idx="2">
                  <c:v>NW</c:v>
                </c:pt>
                <c:pt idx="3">
                  <c:v>ESE</c:v>
                </c:pt>
                <c:pt idx="4">
                  <c:v>NW</c:v>
                </c:pt>
                <c:pt idx="5">
                  <c:v>NNW</c:v>
                </c:pt>
                <c:pt idx="6">
                  <c:v>CV</c:v>
                </c:pt>
                <c:pt idx="7">
                  <c:v>CV</c:v>
                </c:pt>
                <c:pt idx="8">
                  <c:v>CV</c:v>
                </c:pt>
                <c:pt idx="9">
                  <c:v>CV</c:v>
                </c:pt>
                <c:pt idx="10">
                  <c:v>ENE</c:v>
                </c:pt>
                <c:pt idx="13">
                  <c:v>WNW</c:v>
                </c:pt>
                <c:pt idx="14">
                  <c:v>NW</c:v>
                </c:pt>
                <c:pt idx="15">
                  <c:v>WNW</c:v>
                </c:pt>
                <c:pt idx="16">
                  <c:v>NW</c:v>
                </c:pt>
                <c:pt idx="17">
                  <c:v>NW</c:v>
                </c:pt>
                <c:pt idx="18">
                  <c:v>WNW</c:v>
                </c:pt>
                <c:pt idx="19">
                  <c:v>NW</c:v>
                </c:pt>
                <c:pt idx="20">
                  <c:v>NW</c:v>
                </c:pt>
                <c:pt idx="21">
                  <c:v>NW</c:v>
                </c:pt>
                <c:pt idx="22">
                  <c:v>NW</c:v>
                </c:pt>
                <c:pt idx="23">
                  <c:v>ENE</c:v>
                </c:pt>
                <c:pt idx="24">
                  <c:v>NNE</c:v>
                </c:pt>
                <c:pt idx="25">
                  <c:v>ENE</c:v>
                </c:pt>
                <c:pt idx="26">
                  <c:v>NE</c:v>
                </c:pt>
                <c:pt idx="28">
                  <c:v>NE</c:v>
                </c:pt>
                <c:pt idx="29">
                  <c:v>ENE</c:v>
                </c:pt>
                <c:pt idx="30">
                  <c:v>ENE</c:v>
                </c:pt>
              </c:strCache>
            </c:strRef>
          </c:cat>
          <c:val>
            <c:numRef>
              <c:f>'Diagramma gennaio'!$E$34:$E$64</c:f>
              <c:numCache>
                <c:ptCount val="31"/>
                <c:pt idx="0">
                  <c:v>0.021</c:v>
                </c:pt>
                <c:pt idx="1">
                  <c:v>0.012</c:v>
                </c:pt>
                <c:pt idx="2">
                  <c:v>0.02</c:v>
                </c:pt>
                <c:pt idx="3">
                  <c:v>0.015</c:v>
                </c:pt>
                <c:pt idx="4">
                  <c:v>0.014</c:v>
                </c:pt>
                <c:pt idx="5">
                  <c:v>0.012</c:v>
                </c:pt>
                <c:pt idx="6">
                  <c:v>0.015</c:v>
                </c:pt>
                <c:pt idx="7">
                  <c:v>0.012</c:v>
                </c:pt>
                <c:pt idx="8">
                  <c:v>0.016</c:v>
                </c:pt>
                <c:pt idx="9">
                  <c:v>0.01</c:v>
                </c:pt>
                <c:pt idx="10">
                  <c:v>0.009</c:v>
                </c:pt>
                <c:pt idx="11">
                  <c:v>0.011</c:v>
                </c:pt>
                <c:pt idx="12">
                  <c:v>0.019</c:v>
                </c:pt>
                <c:pt idx="13">
                  <c:v>0.013</c:v>
                </c:pt>
                <c:pt idx="14">
                  <c:v>0.014</c:v>
                </c:pt>
                <c:pt idx="15">
                  <c:v>0.011</c:v>
                </c:pt>
                <c:pt idx="16">
                  <c:v>0.032</c:v>
                </c:pt>
                <c:pt idx="17">
                  <c:v>0.011</c:v>
                </c:pt>
                <c:pt idx="18">
                  <c:v>0.019</c:v>
                </c:pt>
                <c:pt idx="19">
                  <c:v>0.134</c:v>
                </c:pt>
                <c:pt idx="20">
                  <c:v>0.026</c:v>
                </c:pt>
                <c:pt idx="21">
                  <c:v>0.014</c:v>
                </c:pt>
                <c:pt idx="22">
                  <c:v>0.011</c:v>
                </c:pt>
                <c:pt idx="23">
                  <c:v>0.013</c:v>
                </c:pt>
                <c:pt idx="24">
                  <c:v>0.015</c:v>
                </c:pt>
                <c:pt idx="25">
                  <c:v>0.012</c:v>
                </c:pt>
                <c:pt idx="26">
                  <c:v>0.015</c:v>
                </c:pt>
                <c:pt idx="27">
                  <c:v>0.021</c:v>
                </c:pt>
                <c:pt idx="28">
                  <c:v>0.014</c:v>
                </c:pt>
                <c:pt idx="29">
                  <c:v>0.02</c:v>
                </c:pt>
              </c:numCache>
            </c:numRef>
          </c:val>
          <c:smooth val="0"/>
        </c:ser>
        <c:axId val="563870"/>
        <c:axId val="5074831"/>
      </c:lineChart>
      <c:cat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90132"/>
        <c:crossesAt val="1"/>
        <c:crossBetween val="between"/>
        <c:dispUnits/>
      </c:valAx>
      <c:catAx>
        <c:axId val="563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074831"/>
        <c:crosses val="max"/>
        <c:auto val="1"/>
        <c:lblOffset val="100"/>
        <c:noMultiLvlLbl val="0"/>
      </c:catAx>
      <c:valAx>
        <c:axId val="5074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8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Febbraio 1998- Polveri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'Febbraio 98'!$V$8:$V$35</c:f>
              <c:strCache>
                <c:ptCount val="28"/>
                <c:pt idx="0">
                  <c:v>SSW</c:v>
                </c:pt>
                <c:pt idx="1">
                  <c:v>ENE</c:v>
                </c:pt>
                <c:pt idx="2">
                  <c:v>ENE</c:v>
                </c:pt>
                <c:pt idx="3">
                  <c:v>WNW</c:v>
                </c:pt>
                <c:pt idx="4">
                  <c:v>NW</c:v>
                </c:pt>
                <c:pt idx="5">
                  <c:v>NW</c:v>
                </c:pt>
                <c:pt idx="6">
                  <c:v>NE</c:v>
                </c:pt>
                <c:pt idx="7">
                  <c:v>NW</c:v>
                </c:pt>
                <c:pt idx="8">
                  <c:v>NE</c:v>
                </c:pt>
                <c:pt idx="9">
                  <c:v>NE</c:v>
                </c:pt>
                <c:pt idx="10">
                  <c:v>NE</c:v>
                </c:pt>
                <c:pt idx="11">
                  <c:v>NE</c:v>
                </c:pt>
                <c:pt idx="12">
                  <c:v>NORD</c:v>
                </c:pt>
                <c:pt idx="13">
                  <c:v>NW</c:v>
                </c:pt>
                <c:pt idx="14">
                  <c:v>NW</c:v>
                </c:pt>
                <c:pt idx="15">
                  <c:v>NE</c:v>
                </c:pt>
                <c:pt idx="16">
                  <c:v>WNW</c:v>
                </c:pt>
                <c:pt idx="17">
                  <c:v>NORD</c:v>
                </c:pt>
                <c:pt idx="18">
                  <c:v>NW</c:v>
                </c:pt>
                <c:pt idx="19">
                  <c:v>NW</c:v>
                </c:pt>
                <c:pt idx="20">
                  <c:v>ENE</c:v>
                </c:pt>
                <c:pt idx="21">
                  <c:v>ENE</c:v>
                </c:pt>
                <c:pt idx="22">
                  <c:v>NW</c:v>
                </c:pt>
                <c:pt idx="23">
                  <c:v>NE</c:v>
                </c:pt>
                <c:pt idx="24">
                  <c:v>NORD</c:v>
                </c:pt>
                <c:pt idx="25">
                  <c:v>NE</c:v>
                </c:pt>
                <c:pt idx="26">
                  <c:v>NW</c:v>
                </c:pt>
                <c:pt idx="27">
                  <c:v>WNW</c:v>
                </c:pt>
              </c:strCache>
            </c:strRef>
          </c:cat>
          <c:val>
            <c:numRef>
              <c:f>'Febbraio 98'!$W$8:$W$35</c:f>
              <c:numCache>
                <c:ptCount val="28"/>
                <c:pt idx="0">
                  <c:v>10.5</c:v>
                </c:pt>
                <c:pt idx="1">
                  <c:v>12.4</c:v>
                </c:pt>
                <c:pt idx="2">
                  <c:v>11.7</c:v>
                </c:pt>
                <c:pt idx="3">
                  <c:v>18</c:v>
                </c:pt>
                <c:pt idx="4">
                  <c:v>19.8</c:v>
                </c:pt>
                <c:pt idx="5">
                  <c:v>10.9</c:v>
                </c:pt>
                <c:pt idx="6">
                  <c:v>8</c:v>
                </c:pt>
                <c:pt idx="7">
                  <c:v>17.2</c:v>
                </c:pt>
                <c:pt idx="8">
                  <c:v>10.9</c:v>
                </c:pt>
                <c:pt idx="9">
                  <c:v>10.7</c:v>
                </c:pt>
                <c:pt idx="10">
                  <c:v>12</c:v>
                </c:pt>
                <c:pt idx="11">
                  <c:v>11</c:v>
                </c:pt>
                <c:pt idx="12">
                  <c:v>7.7</c:v>
                </c:pt>
                <c:pt idx="13">
                  <c:v>18.8</c:v>
                </c:pt>
                <c:pt idx="14">
                  <c:v>14.7</c:v>
                </c:pt>
                <c:pt idx="15">
                  <c:v>7.5</c:v>
                </c:pt>
                <c:pt idx="16">
                  <c:v>17.5</c:v>
                </c:pt>
                <c:pt idx="17">
                  <c:v>8.4</c:v>
                </c:pt>
                <c:pt idx="18">
                  <c:v>7.7</c:v>
                </c:pt>
                <c:pt idx="19">
                  <c:v>6.8</c:v>
                </c:pt>
                <c:pt idx="20">
                  <c:v>8.8</c:v>
                </c:pt>
                <c:pt idx="21">
                  <c:v>12.3</c:v>
                </c:pt>
                <c:pt idx="22">
                  <c:v>14.5</c:v>
                </c:pt>
                <c:pt idx="23">
                  <c:v>8.2</c:v>
                </c:pt>
                <c:pt idx="24">
                  <c:v>10.8</c:v>
                </c:pt>
                <c:pt idx="25">
                  <c:v>6.7</c:v>
                </c:pt>
                <c:pt idx="26">
                  <c:v>7.5</c:v>
                </c:pt>
                <c:pt idx="27">
                  <c:v>11.2</c:v>
                </c:pt>
              </c:numCache>
            </c:numRef>
          </c:val>
        </c:ser>
        <c:axId val="45673480"/>
        <c:axId val="8408137"/>
      </c:barChart>
      <c:lineChart>
        <c:grouping val="standard"/>
        <c:varyColors val="0"/>
        <c:ser>
          <c:idx val="1"/>
          <c:order val="1"/>
          <c:tx>
            <c:strRef>
              <c:f>'Diagramma febbraio'!$A$33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'Febbraio 98'!$A$8:$A$38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'Diagramma febbraio'!$A$34:$A$61</c:f>
              <c:numCache>
                <c:ptCount val="28"/>
                <c:pt idx="2">
                  <c:v>0.034</c:v>
                </c:pt>
                <c:pt idx="3">
                  <c:v>0.033</c:v>
                </c:pt>
                <c:pt idx="4">
                  <c:v>0.033</c:v>
                </c:pt>
                <c:pt idx="5">
                  <c:v>0.063</c:v>
                </c:pt>
                <c:pt idx="6">
                  <c:v>0.039</c:v>
                </c:pt>
                <c:pt idx="8">
                  <c:v>0.028</c:v>
                </c:pt>
                <c:pt idx="9">
                  <c:v>0.033</c:v>
                </c:pt>
                <c:pt idx="10">
                  <c:v>0.034</c:v>
                </c:pt>
                <c:pt idx="11">
                  <c:v>0.033</c:v>
                </c:pt>
                <c:pt idx="12">
                  <c:v>0.033</c:v>
                </c:pt>
                <c:pt idx="13">
                  <c:v>0.031</c:v>
                </c:pt>
                <c:pt idx="14">
                  <c:v>0.032</c:v>
                </c:pt>
                <c:pt idx="15">
                  <c:v>0.034</c:v>
                </c:pt>
                <c:pt idx="16">
                  <c:v>0.032</c:v>
                </c:pt>
                <c:pt idx="17">
                  <c:v>0.04</c:v>
                </c:pt>
                <c:pt idx="18">
                  <c:v>0.035</c:v>
                </c:pt>
                <c:pt idx="20">
                  <c:v>0.034</c:v>
                </c:pt>
                <c:pt idx="21">
                  <c:v>0.061</c:v>
                </c:pt>
                <c:pt idx="22">
                  <c:v>0.041</c:v>
                </c:pt>
                <c:pt idx="23">
                  <c:v>0.033</c:v>
                </c:pt>
                <c:pt idx="24">
                  <c:v>0.032</c:v>
                </c:pt>
                <c:pt idx="25">
                  <c:v>0.062</c:v>
                </c:pt>
                <c:pt idx="26">
                  <c:v>0.034</c:v>
                </c:pt>
                <c:pt idx="27">
                  <c:v>0.031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'Diagramma febbraio'!$B$33</c:f>
              <c:strCache>
                <c:ptCount val="1"/>
                <c:pt idx="0">
                  <c:v>Concali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'Febbraio 98'!$A$8:$A$38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'Diagramma febbraio'!$B$34:$B$61</c:f>
              <c:numCache>
                <c:ptCount val="28"/>
              </c:numCache>
            </c:numRef>
          </c:val>
          <c:smooth val="0"/>
        </c:ser>
        <c:ser>
          <c:idx val="3"/>
          <c:order val="3"/>
          <c:tx>
            <c:strRef>
              <c:f>'Diagramma febbraio'!$C$33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'Febbraio 98'!$A$8:$A$38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'Diagramma febbraio'!$C$34:$C$61</c:f>
              <c:numCache>
                <c:ptCount val="28"/>
                <c:pt idx="2">
                  <c:v>0.078</c:v>
                </c:pt>
                <c:pt idx="3">
                  <c:v>0.033</c:v>
                </c:pt>
                <c:pt idx="4">
                  <c:v>0.032</c:v>
                </c:pt>
                <c:pt idx="5">
                  <c:v>0.038</c:v>
                </c:pt>
                <c:pt idx="6">
                  <c:v>0.043</c:v>
                </c:pt>
                <c:pt idx="7">
                  <c:v>0.04</c:v>
                </c:pt>
                <c:pt idx="9">
                  <c:v>0.068</c:v>
                </c:pt>
                <c:pt idx="10">
                  <c:v>0.062</c:v>
                </c:pt>
                <c:pt idx="11">
                  <c:v>0.073</c:v>
                </c:pt>
                <c:pt idx="13">
                  <c:v>0.041</c:v>
                </c:pt>
                <c:pt idx="14">
                  <c:v>0.032</c:v>
                </c:pt>
                <c:pt idx="16">
                  <c:v>0.036</c:v>
                </c:pt>
                <c:pt idx="17">
                  <c:v>0.039</c:v>
                </c:pt>
                <c:pt idx="18">
                  <c:v>0.032</c:v>
                </c:pt>
                <c:pt idx="19">
                  <c:v>0.044</c:v>
                </c:pt>
                <c:pt idx="20">
                  <c:v>0.032</c:v>
                </c:pt>
                <c:pt idx="21">
                  <c:v>0.036</c:v>
                </c:pt>
                <c:pt idx="22">
                  <c:v>0.04</c:v>
                </c:pt>
                <c:pt idx="23">
                  <c:v>0.049</c:v>
                </c:pt>
                <c:pt idx="24">
                  <c:v>0.04</c:v>
                </c:pt>
                <c:pt idx="25">
                  <c:v>0.044</c:v>
                </c:pt>
                <c:pt idx="26">
                  <c:v>0.06</c:v>
                </c:pt>
                <c:pt idx="27">
                  <c:v>0.038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'Diagramma febbraio'!$D$33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'Febbraio 98'!$A$8:$A$38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'Diagramma febbraio'!$D$34:$D$61</c:f>
              <c:numCache>
                <c:ptCount val="28"/>
                <c:pt idx="2">
                  <c:v>0.026</c:v>
                </c:pt>
                <c:pt idx="3">
                  <c:v>0.027</c:v>
                </c:pt>
                <c:pt idx="4">
                  <c:v>0.045</c:v>
                </c:pt>
                <c:pt idx="5">
                  <c:v>0.036</c:v>
                </c:pt>
                <c:pt idx="6">
                  <c:v>0.02</c:v>
                </c:pt>
                <c:pt idx="7">
                  <c:v>0.03</c:v>
                </c:pt>
                <c:pt idx="8">
                  <c:v>0.028</c:v>
                </c:pt>
                <c:pt idx="9">
                  <c:v>0.022</c:v>
                </c:pt>
                <c:pt idx="10">
                  <c:v>0.024</c:v>
                </c:pt>
                <c:pt idx="11">
                  <c:v>0.03</c:v>
                </c:pt>
                <c:pt idx="13">
                  <c:v>0.06</c:v>
                </c:pt>
                <c:pt idx="14">
                  <c:v>0.05</c:v>
                </c:pt>
                <c:pt idx="15">
                  <c:v>0.03</c:v>
                </c:pt>
                <c:pt idx="16">
                  <c:v>0.064</c:v>
                </c:pt>
                <c:pt idx="17">
                  <c:v>0.05</c:v>
                </c:pt>
                <c:pt idx="18">
                  <c:v>0.041</c:v>
                </c:pt>
                <c:pt idx="19">
                  <c:v>0.032</c:v>
                </c:pt>
                <c:pt idx="20">
                  <c:v>0.062</c:v>
                </c:pt>
                <c:pt idx="21">
                  <c:v>0.063</c:v>
                </c:pt>
                <c:pt idx="22">
                  <c:v>0.025</c:v>
                </c:pt>
                <c:pt idx="23">
                  <c:v>0.015</c:v>
                </c:pt>
                <c:pt idx="24">
                  <c:v>0.021</c:v>
                </c:pt>
                <c:pt idx="25">
                  <c:v>0.032</c:v>
                </c:pt>
                <c:pt idx="26">
                  <c:v>0.04</c:v>
                </c:pt>
                <c:pt idx="27">
                  <c:v>0.023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'Diagramma febbraio'!$E$33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'Febbraio 98'!$V$8:$V$35</c:f>
              <c:strCache>
                <c:ptCount val="28"/>
                <c:pt idx="0">
                  <c:v>SSW</c:v>
                </c:pt>
                <c:pt idx="1">
                  <c:v>ENE</c:v>
                </c:pt>
                <c:pt idx="2">
                  <c:v>ENE</c:v>
                </c:pt>
                <c:pt idx="3">
                  <c:v>WNW</c:v>
                </c:pt>
                <c:pt idx="4">
                  <c:v>NW</c:v>
                </c:pt>
                <c:pt idx="5">
                  <c:v>NW</c:v>
                </c:pt>
                <c:pt idx="6">
                  <c:v>NE</c:v>
                </c:pt>
                <c:pt idx="7">
                  <c:v>NW</c:v>
                </c:pt>
                <c:pt idx="8">
                  <c:v>NE</c:v>
                </c:pt>
                <c:pt idx="9">
                  <c:v>NE</c:v>
                </c:pt>
                <c:pt idx="10">
                  <c:v>NE</c:v>
                </c:pt>
                <c:pt idx="11">
                  <c:v>NE</c:v>
                </c:pt>
                <c:pt idx="12">
                  <c:v>NORD</c:v>
                </c:pt>
                <c:pt idx="13">
                  <c:v>NW</c:v>
                </c:pt>
                <c:pt idx="14">
                  <c:v>NW</c:v>
                </c:pt>
                <c:pt idx="15">
                  <c:v>NE</c:v>
                </c:pt>
                <c:pt idx="16">
                  <c:v>WNW</c:v>
                </c:pt>
                <c:pt idx="17">
                  <c:v>NORD</c:v>
                </c:pt>
                <c:pt idx="18">
                  <c:v>NW</c:v>
                </c:pt>
                <c:pt idx="19">
                  <c:v>NW</c:v>
                </c:pt>
                <c:pt idx="20">
                  <c:v>ENE</c:v>
                </c:pt>
                <c:pt idx="21">
                  <c:v>ENE</c:v>
                </c:pt>
                <c:pt idx="22">
                  <c:v>NW</c:v>
                </c:pt>
                <c:pt idx="23">
                  <c:v>NE</c:v>
                </c:pt>
                <c:pt idx="24">
                  <c:v>NORD</c:v>
                </c:pt>
                <c:pt idx="25">
                  <c:v>NE</c:v>
                </c:pt>
                <c:pt idx="26">
                  <c:v>NW</c:v>
                </c:pt>
                <c:pt idx="27">
                  <c:v>WNW</c:v>
                </c:pt>
              </c:strCache>
            </c:strRef>
          </c:cat>
          <c:val>
            <c:numRef>
              <c:f>'Diagramma febbraio'!$E$34:$E$61</c:f>
              <c:numCache>
                <c:ptCount val="28"/>
                <c:pt idx="2">
                  <c:v>0.018</c:v>
                </c:pt>
                <c:pt idx="3">
                  <c:v>0.019</c:v>
                </c:pt>
                <c:pt idx="4">
                  <c:v>0.049</c:v>
                </c:pt>
                <c:pt idx="5">
                  <c:v>0.024</c:v>
                </c:pt>
                <c:pt idx="6">
                  <c:v>0.019</c:v>
                </c:pt>
                <c:pt idx="7">
                  <c:v>0.054</c:v>
                </c:pt>
                <c:pt idx="8">
                  <c:v>0.023</c:v>
                </c:pt>
                <c:pt idx="9">
                  <c:v>0.02</c:v>
                </c:pt>
                <c:pt idx="10">
                  <c:v>0.05</c:v>
                </c:pt>
                <c:pt idx="11">
                  <c:v>0.017</c:v>
                </c:pt>
                <c:pt idx="12">
                  <c:v>0.035</c:v>
                </c:pt>
                <c:pt idx="13">
                  <c:v>0.012</c:v>
                </c:pt>
                <c:pt idx="14">
                  <c:v>0.039</c:v>
                </c:pt>
                <c:pt idx="15">
                  <c:v>0.034</c:v>
                </c:pt>
                <c:pt idx="19">
                  <c:v>0.061</c:v>
                </c:pt>
                <c:pt idx="20">
                  <c:v>0.036</c:v>
                </c:pt>
                <c:pt idx="25">
                  <c:v>0.033</c:v>
                </c:pt>
                <c:pt idx="26">
                  <c:v>0.044</c:v>
                </c:pt>
                <c:pt idx="27">
                  <c:v>0.029</c:v>
                </c:pt>
              </c:numCache>
            </c:numRef>
          </c:val>
          <c:smooth val="0"/>
        </c:ser>
        <c:axId val="8564370"/>
        <c:axId val="9970467"/>
      </c:lineChart>
      <c:catAx>
        <c:axId val="4567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3480"/>
        <c:crossesAt val="1"/>
        <c:crossBetween val="between"/>
        <c:dispUnits/>
      </c:valAx>
      <c:catAx>
        <c:axId val="8564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70467"/>
        <c:crosses val="max"/>
        <c:auto val="1"/>
        <c:lblOffset val="100"/>
        <c:noMultiLvlLbl val="0"/>
      </c:catAx>
      <c:valAx>
        <c:axId val="9970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643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Marzo 1998- Polveri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'Marzo 98'!$V$8:$V$38</c:f>
              <c:strCache>
                <c:ptCount val="31"/>
                <c:pt idx="0">
                  <c:v>NW</c:v>
                </c:pt>
                <c:pt idx="1">
                  <c:v>NW</c:v>
                </c:pt>
                <c:pt idx="2">
                  <c:v>NNW</c:v>
                </c:pt>
                <c:pt idx="3">
                  <c:v>SSE</c:v>
                </c:pt>
                <c:pt idx="4">
                  <c:v>ENE</c:v>
                </c:pt>
                <c:pt idx="5">
                  <c:v>NW</c:v>
                </c:pt>
                <c:pt idx="6">
                  <c:v>SUD</c:v>
                </c:pt>
                <c:pt idx="7">
                  <c:v>NW</c:v>
                </c:pt>
                <c:pt idx="8">
                  <c:v>NW</c:v>
                </c:pt>
                <c:pt idx="9">
                  <c:v>NW</c:v>
                </c:pt>
                <c:pt idx="10">
                  <c:v>SE</c:v>
                </c:pt>
                <c:pt idx="11">
                  <c:v>NNW</c:v>
                </c:pt>
                <c:pt idx="12">
                  <c:v>NW</c:v>
                </c:pt>
                <c:pt idx="13">
                  <c:v>NNW</c:v>
                </c:pt>
                <c:pt idx="14">
                  <c:v>NW</c:v>
                </c:pt>
                <c:pt idx="15">
                  <c:v>NW</c:v>
                </c:pt>
                <c:pt idx="16">
                  <c:v>WNW</c:v>
                </c:pt>
                <c:pt idx="17">
                  <c:v>SSW</c:v>
                </c:pt>
                <c:pt idx="18">
                  <c:v>NW</c:v>
                </c:pt>
                <c:pt idx="19">
                  <c:v>SSW</c:v>
                </c:pt>
                <c:pt idx="20">
                  <c:v>WNW</c:v>
                </c:pt>
                <c:pt idx="21">
                  <c:v>NE</c:v>
                </c:pt>
                <c:pt idx="22">
                  <c:v>ENE</c:v>
                </c:pt>
                <c:pt idx="23">
                  <c:v>NW</c:v>
                </c:pt>
                <c:pt idx="24">
                  <c:v>NNW</c:v>
                </c:pt>
                <c:pt idx="25">
                  <c:v>NORD</c:v>
                </c:pt>
                <c:pt idx="26">
                  <c:v>NW</c:v>
                </c:pt>
                <c:pt idx="27">
                  <c:v>NE</c:v>
                </c:pt>
                <c:pt idx="28">
                  <c:v>ENE</c:v>
                </c:pt>
                <c:pt idx="29">
                  <c:v>ENE</c:v>
                </c:pt>
                <c:pt idx="30">
                  <c:v>ENE</c:v>
                </c:pt>
              </c:strCache>
            </c:strRef>
          </c:cat>
          <c:val>
            <c:numRef>
              <c:f>'Marzo 98'!$W$8:$W$38</c:f>
              <c:numCache>
                <c:ptCount val="31"/>
                <c:pt idx="0">
                  <c:v>14.3</c:v>
                </c:pt>
                <c:pt idx="1">
                  <c:v>18.5</c:v>
                </c:pt>
                <c:pt idx="2">
                  <c:v>7.2</c:v>
                </c:pt>
                <c:pt idx="3">
                  <c:v>11.7</c:v>
                </c:pt>
                <c:pt idx="4">
                  <c:v>13.7</c:v>
                </c:pt>
                <c:pt idx="5">
                  <c:v>16.6</c:v>
                </c:pt>
                <c:pt idx="6">
                  <c:v>4.7</c:v>
                </c:pt>
                <c:pt idx="7">
                  <c:v>12</c:v>
                </c:pt>
                <c:pt idx="8">
                  <c:v>26.1</c:v>
                </c:pt>
                <c:pt idx="9">
                  <c:v>19.9</c:v>
                </c:pt>
                <c:pt idx="10">
                  <c:v>9.6</c:v>
                </c:pt>
                <c:pt idx="11">
                  <c:v>17.2</c:v>
                </c:pt>
                <c:pt idx="12">
                  <c:v>18.4</c:v>
                </c:pt>
                <c:pt idx="13">
                  <c:v>14.2</c:v>
                </c:pt>
                <c:pt idx="14">
                  <c:v>13.9</c:v>
                </c:pt>
                <c:pt idx="15">
                  <c:v>9.5</c:v>
                </c:pt>
                <c:pt idx="16">
                  <c:v>15.6</c:v>
                </c:pt>
                <c:pt idx="17">
                  <c:v>9.5</c:v>
                </c:pt>
                <c:pt idx="18">
                  <c:v>8.7</c:v>
                </c:pt>
                <c:pt idx="19">
                  <c:v>10</c:v>
                </c:pt>
                <c:pt idx="20">
                  <c:v>10.2</c:v>
                </c:pt>
                <c:pt idx="21">
                  <c:v>14</c:v>
                </c:pt>
                <c:pt idx="22">
                  <c:v>10</c:v>
                </c:pt>
                <c:pt idx="23">
                  <c:v>19.7</c:v>
                </c:pt>
                <c:pt idx="24">
                  <c:v>23.5</c:v>
                </c:pt>
                <c:pt idx="25">
                  <c:v>18</c:v>
                </c:pt>
                <c:pt idx="26">
                  <c:v>13.6</c:v>
                </c:pt>
                <c:pt idx="27">
                  <c:v>9.3</c:v>
                </c:pt>
                <c:pt idx="28">
                  <c:v>17.1</c:v>
                </c:pt>
                <c:pt idx="29">
                  <c:v>11.6</c:v>
                </c:pt>
                <c:pt idx="30">
                  <c:v>17.4</c:v>
                </c:pt>
              </c:numCache>
            </c:numRef>
          </c:val>
        </c:ser>
        <c:axId val="22625340"/>
        <c:axId val="2301469"/>
      </c:barChart>
      <c:lineChart>
        <c:grouping val="standard"/>
        <c:varyColors val="0"/>
        <c:ser>
          <c:idx val="1"/>
          <c:order val="1"/>
          <c:tx>
            <c:strRef>
              <c:f>'Diagramma marzo'!$A$33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'Marzo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marzo'!$A$34:$A$64</c:f>
              <c:numCache>
                <c:ptCount val="31"/>
                <c:pt idx="2">
                  <c:v>0.034</c:v>
                </c:pt>
                <c:pt idx="3">
                  <c:v>0.033</c:v>
                </c:pt>
                <c:pt idx="4">
                  <c:v>0.033</c:v>
                </c:pt>
                <c:pt idx="5">
                  <c:v>0.063</c:v>
                </c:pt>
                <c:pt idx="6">
                  <c:v>0.039</c:v>
                </c:pt>
                <c:pt idx="8">
                  <c:v>0.028</c:v>
                </c:pt>
                <c:pt idx="9">
                  <c:v>0.033</c:v>
                </c:pt>
                <c:pt idx="10">
                  <c:v>0.034</c:v>
                </c:pt>
                <c:pt idx="11">
                  <c:v>0.033</c:v>
                </c:pt>
                <c:pt idx="12">
                  <c:v>0.033</c:v>
                </c:pt>
                <c:pt idx="13">
                  <c:v>0.031</c:v>
                </c:pt>
                <c:pt idx="14">
                  <c:v>0.032</c:v>
                </c:pt>
                <c:pt idx="15">
                  <c:v>0.034</c:v>
                </c:pt>
                <c:pt idx="16">
                  <c:v>0.032</c:v>
                </c:pt>
                <c:pt idx="17">
                  <c:v>0.04</c:v>
                </c:pt>
                <c:pt idx="18">
                  <c:v>0.035</c:v>
                </c:pt>
                <c:pt idx="20">
                  <c:v>0.034</c:v>
                </c:pt>
                <c:pt idx="21">
                  <c:v>0.061</c:v>
                </c:pt>
                <c:pt idx="22">
                  <c:v>0.041</c:v>
                </c:pt>
                <c:pt idx="23">
                  <c:v>0.033</c:v>
                </c:pt>
                <c:pt idx="24">
                  <c:v>0.032</c:v>
                </c:pt>
                <c:pt idx="25">
                  <c:v>0.062</c:v>
                </c:pt>
                <c:pt idx="26">
                  <c:v>0.034</c:v>
                </c:pt>
                <c:pt idx="27">
                  <c:v>0.031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'Diagramma marzo'!$B$33</c:f>
              <c:strCache>
                <c:ptCount val="1"/>
                <c:pt idx="0">
                  <c:v>Concali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'Marzo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marzo'!$B$34:$B$64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strRef>
              <c:f>'Diagramma marzo'!$C$33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'Marzo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marzo'!$C$34:$C$64</c:f>
              <c:numCache>
                <c:ptCount val="31"/>
                <c:pt idx="2">
                  <c:v>0.078</c:v>
                </c:pt>
                <c:pt idx="3">
                  <c:v>0.033</c:v>
                </c:pt>
                <c:pt idx="4">
                  <c:v>0.032</c:v>
                </c:pt>
                <c:pt idx="5">
                  <c:v>0.038</c:v>
                </c:pt>
                <c:pt idx="6">
                  <c:v>0.043</c:v>
                </c:pt>
                <c:pt idx="7">
                  <c:v>0.04</c:v>
                </c:pt>
                <c:pt idx="9">
                  <c:v>0.068</c:v>
                </c:pt>
                <c:pt idx="10">
                  <c:v>0.062</c:v>
                </c:pt>
                <c:pt idx="11">
                  <c:v>0.073</c:v>
                </c:pt>
                <c:pt idx="13">
                  <c:v>0.041</c:v>
                </c:pt>
                <c:pt idx="14">
                  <c:v>0.032</c:v>
                </c:pt>
                <c:pt idx="16">
                  <c:v>0.036</c:v>
                </c:pt>
                <c:pt idx="17">
                  <c:v>0.039</c:v>
                </c:pt>
                <c:pt idx="18">
                  <c:v>0.032</c:v>
                </c:pt>
                <c:pt idx="19">
                  <c:v>0.044</c:v>
                </c:pt>
                <c:pt idx="20">
                  <c:v>0.032</c:v>
                </c:pt>
                <c:pt idx="21">
                  <c:v>0.036</c:v>
                </c:pt>
                <c:pt idx="22">
                  <c:v>0.04</c:v>
                </c:pt>
                <c:pt idx="23">
                  <c:v>0.049</c:v>
                </c:pt>
                <c:pt idx="24">
                  <c:v>0.04</c:v>
                </c:pt>
                <c:pt idx="25">
                  <c:v>0.044</c:v>
                </c:pt>
                <c:pt idx="26">
                  <c:v>0.06</c:v>
                </c:pt>
                <c:pt idx="27">
                  <c:v>0.038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'Diagramma marzo'!$D$33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'Marzo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marzo'!$D$34:$D$64</c:f>
              <c:numCache>
                <c:ptCount val="31"/>
                <c:pt idx="2">
                  <c:v>0.026</c:v>
                </c:pt>
                <c:pt idx="3">
                  <c:v>0.027</c:v>
                </c:pt>
                <c:pt idx="4">
                  <c:v>0.045</c:v>
                </c:pt>
                <c:pt idx="5">
                  <c:v>0.036</c:v>
                </c:pt>
                <c:pt idx="6">
                  <c:v>0.02</c:v>
                </c:pt>
                <c:pt idx="7">
                  <c:v>0.03</c:v>
                </c:pt>
                <c:pt idx="8">
                  <c:v>0.028</c:v>
                </c:pt>
                <c:pt idx="9">
                  <c:v>0.022</c:v>
                </c:pt>
                <c:pt idx="10">
                  <c:v>0.024</c:v>
                </c:pt>
                <c:pt idx="11">
                  <c:v>0.03</c:v>
                </c:pt>
                <c:pt idx="13">
                  <c:v>0.06</c:v>
                </c:pt>
                <c:pt idx="14">
                  <c:v>0.05</c:v>
                </c:pt>
                <c:pt idx="15">
                  <c:v>0.03</c:v>
                </c:pt>
                <c:pt idx="16">
                  <c:v>0.064</c:v>
                </c:pt>
                <c:pt idx="17">
                  <c:v>0.05</c:v>
                </c:pt>
                <c:pt idx="18">
                  <c:v>0.041</c:v>
                </c:pt>
                <c:pt idx="19">
                  <c:v>0.032</c:v>
                </c:pt>
                <c:pt idx="20">
                  <c:v>0.062</c:v>
                </c:pt>
                <c:pt idx="21">
                  <c:v>0.063</c:v>
                </c:pt>
                <c:pt idx="22">
                  <c:v>0.025</c:v>
                </c:pt>
                <c:pt idx="23">
                  <c:v>0.015</c:v>
                </c:pt>
                <c:pt idx="24">
                  <c:v>0.021</c:v>
                </c:pt>
                <c:pt idx="25">
                  <c:v>0.032</c:v>
                </c:pt>
                <c:pt idx="26">
                  <c:v>0.04</c:v>
                </c:pt>
                <c:pt idx="27">
                  <c:v>0.023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'Diagramma marzo'!$E$33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'Marzo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marzo'!$E$34:$E$64</c:f>
              <c:numCache>
                <c:ptCount val="31"/>
                <c:pt idx="2">
                  <c:v>0.018</c:v>
                </c:pt>
                <c:pt idx="3">
                  <c:v>0.019</c:v>
                </c:pt>
                <c:pt idx="4">
                  <c:v>0.049</c:v>
                </c:pt>
                <c:pt idx="5">
                  <c:v>0.024</c:v>
                </c:pt>
                <c:pt idx="6">
                  <c:v>0.019</c:v>
                </c:pt>
                <c:pt idx="7">
                  <c:v>0.054</c:v>
                </c:pt>
                <c:pt idx="8">
                  <c:v>0.023</c:v>
                </c:pt>
                <c:pt idx="9">
                  <c:v>0.02</c:v>
                </c:pt>
                <c:pt idx="10">
                  <c:v>0.05</c:v>
                </c:pt>
                <c:pt idx="11">
                  <c:v>0.017</c:v>
                </c:pt>
                <c:pt idx="12">
                  <c:v>0.035</c:v>
                </c:pt>
                <c:pt idx="13">
                  <c:v>0.012</c:v>
                </c:pt>
                <c:pt idx="14">
                  <c:v>0.039</c:v>
                </c:pt>
                <c:pt idx="15">
                  <c:v>0.034</c:v>
                </c:pt>
                <c:pt idx="19">
                  <c:v>0.061</c:v>
                </c:pt>
                <c:pt idx="20">
                  <c:v>0.036</c:v>
                </c:pt>
                <c:pt idx="25">
                  <c:v>0.033</c:v>
                </c:pt>
                <c:pt idx="26">
                  <c:v>0.044</c:v>
                </c:pt>
                <c:pt idx="27">
                  <c:v>0.029</c:v>
                </c:pt>
              </c:numCache>
            </c:numRef>
          </c:val>
          <c:smooth val="0"/>
        </c:ser>
        <c:axId val="20713222"/>
        <c:axId val="52201271"/>
      </c:lineChart>
      <c:catAx>
        <c:axId val="2262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25340"/>
        <c:crossesAt val="1"/>
        <c:crossBetween val="between"/>
        <c:dispUnits/>
      </c:valAx>
      <c:catAx>
        <c:axId val="20713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201271"/>
        <c:crosses val="max"/>
        <c:auto val="1"/>
        <c:lblOffset val="100"/>
        <c:noMultiLvlLbl val="0"/>
      </c:catAx>
      <c:valAx>
        <c:axId val="522012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132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Aprile 1998- Polveri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'Aprile 98'!$V$8:$V$37</c:f>
              <c:strCache>
                <c:ptCount val="30"/>
                <c:pt idx="0">
                  <c:v>NW</c:v>
                </c:pt>
                <c:pt idx="1">
                  <c:v>WNW</c:v>
                </c:pt>
                <c:pt idx="2">
                  <c:v>ESE</c:v>
                </c:pt>
                <c:pt idx="3">
                  <c:v>SSW</c:v>
                </c:pt>
                <c:pt idx="4">
                  <c:v>WNW</c:v>
                </c:pt>
                <c:pt idx="5">
                  <c:v>WNW</c:v>
                </c:pt>
                <c:pt idx="6">
                  <c:v>ENE</c:v>
                </c:pt>
                <c:pt idx="7">
                  <c:v>WNW</c:v>
                </c:pt>
                <c:pt idx="9">
                  <c:v>WNW</c:v>
                </c:pt>
                <c:pt idx="10">
                  <c:v>SSW</c:v>
                </c:pt>
                <c:pt idx="11">
                  <c:v>WNW</c:v>
                </c:pt>
                <c:pt idx="12">
                  <c:v>SSW</c:v>
                </c:pt>
                <c:pt idx="13">
                  <c:v>NW</c:v>
                </c:pt>
                <c:pt idx="14">
                  <c:v>ENE</c:v>
                </c:pt>
                <c:pt idx="15">
                  <c:v>WNW</c:v>
                </c:pt>
                <c:pt idx="16">
                  <c:v>WNW</c:v>
                </c:pt>
                <c:pt idx="17">
                  <c:v>WNW</c:v>
                </c:pt>
                <c:pt idx="18">
                  <c:v>WNW</c:v>
                </c:pt>
                <c:pt idx="19">
                  <c:v>ENE</c:v>
                </c:pt>
                <c:pt idx="20">
                  <c:v>ENE</c:v>
                </c:pt>
                <c:pt idx="21">
                  <c:v>ENE</c:v>
                </c:pt>
                <c:pt idx="22">
                  <c:v>NE</c:v>
                </c:pt>
                <c:pt idx="23">
                  <c:v>NW</c:v>
                </c:pt>
                <c:pt idx="24">
                  <c:v>NW</c:v>
                </c:pt>
                <c:pt idx="25">
                  <c:v>SSE</c:v>
                </c:pt>
                <c:pt idx="26">
                  <c:v>NW</c:v>
                </c:pt>
                <c:pt idx="27">
                  <c:v>WNW</c:v>
                </c:pt>
                <c:pt idx="28">
                  <c:v>SE</c:v>
                </c:pt>
                <c:pt idx="29">
                  <c:v>WNW</c:v>
                </c:pt>
              </c:strCache>
            </c:strRef>
          </c:cat>
          <c:val>
            <c:numRef>
              <c:f>'Aprile 98'!$W$8:$W$37</c:f>
              <c:numCache>
                <c:ptCount val="30"/>
                <c:pt idx="0">
                  <c:v>10.3</c:v>
                </c:pt>
                <c:pt idx="1">
                  <c:v>7.6</c:v>
                </c:pt>
                <c:pt idx="2">
                  <c:v>9.3</c:v>
                </c:pt>
                <c:pt idx="3">
                  <c:v>12.8</c:v>
                </c:pt>
                <c:pt idx="4">
                  <c:v>8.9</c:v>
                </c:pt>
                <c:pt idx="5">
                  <c:v>11.4</c:v>
                </c:pt>
                <c:pt idx="6">
                  <c:v>9.9</c:v>
                </c:pt>
                <c:pt idx="7">
                  <c:v>10.2</c:v>
                </c:pt>
                <c:pt idx="10">
                  <c:v>12.9</c:v>
                </c:pt>
                <c:pt idx="11">
                  <c:v>15</c:v>
                </c:pt>
                <c:pt idx="12">
                  <c:v>13.5</c:v>
                </c:pt>
                <c:pt idx="13">
                  <c:v>9.8</c:v>
                </c:pt>
                <c:pt idx="14">
                  <c:v>20</c:v>
                </c:pt>
                <c:pt idx="15">
                  <c:v>13.8</c:v>
                </c:pt>
                <c:pt idx="16">
                  <c:v>14.1</c:v>
                </c:pt>
                <c:pt idx="17">
                  <c:v>19.9</c:v>
                </c:pt>
                <c:pt idx="18">
                  <c:v>14.9</c:v>
                </c:pt>
                <c:pt idx="19">
                  <c:v>9.2</c:v>
                </c:pt>
                <c:pt idx="20">
                  <c:v>10.8</c:v>
                </c:pt>
                <c:pt idx="21">
                  <c:v>23.4</c:v>
                </c:pt>
                <c:pt idx="22">
                  <c:v>16</c:v>
                </c:pt>
                <c:pt idx="23">
                  <c:v>18.8</c:v>
                </c:pt>
                <c:pt idx="24">
                  <c:v>12.2</c:v>
                </c:pt>
                <c:pt idx="25">
                  <c:v>13.8</c:v>
                </c:pt>
                <c:pt idx="26">
                  <c:v>15.3</c:v>
                </c:pt>
                <c:pt idx="27">
                  <c:v>13.4</c:v>
                </c:pt>
                <c:pt idx="28">
                  <c:v>11.6</c:v>
                </c:pt>
                <c:pt idx="29">
                  <c:v>10.9</c:v>
                </c:pt>
              </c:numCache>
            </c:numRef>
          </c:val>
        </c:ser>
        <c:axId val="49392"/>
        <c:axId val="444529"/>
      </c:barChart>
      <c:lineChart>
        <c:grouping val="standard"/>
        <c:varyColors val="0"/>
        <c:ser>
          <c:idx val="1"/>
          <c:order val="1"/>
          <c:tx>
            <c:strRef>
              <c:f>'Diagramma aprile'!$B$33</c:f>
              <c:strCache>
                <c:ptCount val="1"/>
                <c:pt idx="0">
                  <c:v>Concali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'Aprile 98'!$A$8:$A$37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'Diagramma aprile'!$B$34:$B$63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'Diagramma aprile'!$C$33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'Aprile 98'!$A$8:$A$37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'Diagramma aprile'!$C$34:$C$63</c:f>
              <c:numCache>
                <c:ptCount val="30"/>
                <c:pt idx="0">
                  <c:v>0.046</c:v>
                </c:pt>
                <c:pt idx="1">
                  <c:v>0.045</c:v>
                </c:pt>
                <c:pt idx="2">
                  <c:v>0.032</c:v>
                </c:pt>
                <c:pt idx="3">
                  <c:v>0.037</c:v>
                </c:pt>
                <c:pt idx="4">
                  <c:v>0.041</c:v>
                </c:pt>
                <c:pt idx="5">
                  <c:v>0.044</c:v>
                </c:pt>
                <c:pt idx="6">
                  <c:v>0.037</c:v>
                </c:pt>
                <c:pt idx="7">
                  <c:v>0.029</c:v>
                </c:pt>
                <c:pt idx="8">
                  <c:v>0.045</c:v>
                </c:pt>
                <c:pt idx="9">
                  <c:v>0.042</c:v>
                </c:pt>
                <c:pt idx="10">
                  <c:v>0.045</c:v>
                </c:pt>
                <c:pt idx="11">
                  <c:v>0.041</c:v>
                </c:pt>
                <c:pt idx="12">
                  <c:v>0.032</c:v>
                </c:pt>
                <c:pt idx="13">
                  <c:v>0.047</c:v>
                </c:pt>
                <c:pt idx="14">
                  <c:v>0.04</c:v>
                </c:pt>
                <c:pt idx="15">
                  <c:v>0.051</c:v>
                </c:pt>
                <c:pt idx="16">
                  <c:v>0.037</c:v>
                </c:pt>
                <c:pt idx="17">
                  <c:v>0.044</c:v>
                </c:pt>
                <c:pt idx="18">
                  <c:v>0.041</c:v>
                </c:pt>
                <c:pt idx="19">
                  <c:v>0.06</c:v>
                </c:pt>
                <c:pt idx="20">
                  <c:v>0.04</c:v>
                </c:pt>
                <c:pt idx="21">
                  <c:v>0.071</c:v>
                </c:pt>
                <c:pt idx="22">
                  <c:v>0.045</c:v>
                </c:pt>
                <c:pt idx="23">
                  <c:v>0.037</c:v>
                </c:pt>
                <c:pt idx="24">
                  <c:v>0.045</c:v>
                </c:pt>
                <c:pt idx="25">
                  <c:v>0.048</c:v>
                </c:pt>
                <c:pt idx="26">
                  <c:v>0.032</c:v>
                </c:pt>
                <c:pt idx="27">
                  <c:v>0.037</c:v>
                </c:pt>
                <c:pt idx="28">
                  <c:v>0.041</c:v>
                </c:pt>
                <c:pt idx="29">
                  <c:v>0.042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'Diagramma aprile'!$D$33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'Aprile 98'!$A$8:$A$37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'Diagramma aprile'!$D$34:$D$63</c:f>
              <c:numCache>
                <c:ptCount val="30"/>
                <c:pt idx="0">
                  <c:v>0.047</c:v>
                </c:pt>
                <c:pt idx="1">
                  <c:v>0.007</c:v>
                </c:pt>
                <c:pt idx="2">
                  <c:v>0.033</c:v>
                </c:pt>
                <c:pt idx="3">
                  <c:v>0.033</c:v>
                </c:pt>
                <c:pt idx="4">
                  <c:v>0.033</c:v>
                </c:pt>
                <c:pt idx="5">
                  <c:v>0.033</c:v>
                </c:pt>
                <c:pt idx="6">
                  <c:v>0.033</c:v>
                </c:pt>
                <c:pt idx="7">
                  <c:v>0.033</c:v>
                </c:pt>
                <c:pt idx="8">
                  <c:v>0.033</c:v>
                </c:pt>
                <c:pt idx="9">
                  <c:v>0.033</c:v>
                </c:pt>
                <c:pt idx="10">
                  <c:v>0.033</c:v>
                </c:pt>
                <c:pt idx="11">
                  <c:v>0.033</c:v>
                </c:pt>
                <c:pt idx="12">
                  <c:v>0.033</c:v>
                </c:pt>
                <c:pt idx="13">
                  <c:v>0.033</c:v>
                </c:pt>
                <c:pt idx="14">
                  <c:v>0.033</c:v>
                </c:pt>
                <c:pt idx="15">
                  <c:v>0.033</c:v>
                </c:pt>
                <c:pt idx="16">
                  <c:v>0.033</c:v>
                </c:pt>
                <c:pt idx="17">
                  <c:v>0.033</c:v>
                </c:pt>
                <c:pt idx="18">
                  <c:v>0.033</c:v>
                </c:pt>
                <c:pt idx="19">
                  <c:v>0.018</c:v>
                </c:pt>
                <c:pt idx="20">
                  <c:v>0.027</c:v>
                </c:pt>
                <c:pt idx="21">
                  <c:v>0.028</c:v>
                </c:pt>
                <c:pt idx="22">
                  <c:v>0.014</c:v>
                </c:pt>
                <c:pt idx="23">
                  <c:v>0.038</c:v>
                </c:pt>
                <c:pt idx="24">
                  <c:v>0.027</c:v>
                </c:pt>
                <c:pt idx="25">
                  <c:v>0.007</c:v>
                </c:pt>
                <c:pt idx="26">
                  <c:v>0.018</c:v>
                </c:pt>
                <c:pt idx="27">
                  <c:v>0.022</c:v>
                </c:pt>
                <c:pt idx="28">
                  <c:v>0.02</c:v>
                </c:pt>
                <c:pt idx="29">
                  <c:v>0.047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'Diagramma aprile'!$E$33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'Aprile 98'!$A$8:$A$37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'Diagramma aprile'!$E$34:$E$63</c:f>
              <c:numCache>
                <c:ptCount val="30"/>
                <c:pt idx="0">
                  <c:v>0.032</c:v>
                </c:pt>
                <c:pt idx="1">
                  <c:v>0.013</c:v>
                </c:pt>
                <c:pt idx="2">
                  <c:v>0.013</c:v>
                </c:pt>
                <c:pt idx="3">
                  <c:v>0.019</c:v>
                </c:pt>
                <c:pt idx="4">
                  <c:v>0.022</c:v>
                </c:pt>
                <c:pt idx="5">
                  <c:v>0.013</c:v>
                </c:pt>
                <c:pt idx="6">
                  <c:v>0.024</c:v>
                </c:pt>
                <c:pt idx="7">
                  <c:v>0.013</c:v>
                </c:pt>
                <c:pt idx="8">
                  <c:v>0.038</c:v>
                </c:pt>
                <c:pt idx="9">
                  <c:v>0.011</c:v>
                </c:pt>
                <c:pt idx="10">
                  <c:v>0.015</c:v>
                </c:pt>
                <c:pt idx="11">
                  <c:v>0.039</c:v>
                </c:pt>
                <c:pt idx="12">
                  <c:v>0.015</c:v>
                </c:pt>
                <c:pt idx="13">
                  <c:v>0.04</c:v>
                </c:pt>
                <c:pt idx="14">
                  <c:v>0.024</c:v>
                </c:pt>
                <c:pt idx="15">
                  <c:v>0.02</c:v>
                </c:pt>
                <c:pt idx="16">
                  <c:v>0.026</c:v>
                </c:pt>
                <c:pt idx="17">
                  <c:v>0.015</c:v>
                </c:pt>
                <c:pt idx="18">
                  <c:v>0.011</c:v>
                </c:pt>
                <c:pt idx="19">
                  <c:v>0.015</c:v>
                </c:pt>
                <c:pt idx="20">
                  <c:v>0.016</c:v>
                </c:pt>
                <c:pt idx="21">
                  <c:v>0.017</c:v>
                </c:pt>
                <c:pt idx="22">
                  <c:v>0.011</c:v>
                </c:pt>
                <c:pt idx="23">
                  <c:v>0.018</c:v>
                </c:pt>
                <c:pt idx="24">
                  <c:v>0.061</c:v>
                </c:pt>
              </c:numCache>
            </c:numRef>
          </c:val>
          <c:smooth val="0"/>
        </c:ser>
        <c:axId val="4000762"/>
        <c:axId val="36006859"/>
      </c:lineChart>
      <c:catAx>
        <c:axId val="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2"/>
        <c:crossesAt val="1"/>
        <c:crossBetween val="between"/>
        <c:dispUnits/>
      </c:valAx>
      <c:catAx>
        <c:axId val="4000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6006859"/>
        <c:crosses val="max"/>
        <c:auto val="1"/>
        <c:lblOffset val="100"/>
        <c:noMultiLvlLbl val="0"/>
      </c:catAx>
      <c:valAx>
        <c:axId val="36006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07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delle polveri - gennaio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6"/>
          <c:w val="0.828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gennaio'!$A$33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gennaio'!$A$34:$A$64</c:f>
              <c:numCache/>
            </c:numRef>
          </c:val>
          <c:smooth val="0"/>
        </c:ser>
        <c:ser>
          <c:idx val="1"/>
          <c:order val="1"/>
          <c:tx>
            <c:strRef>
              <c:f>'Diagramma gennaio'!$B$33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gennaio'!$B$34:$B$64</c:f>
              <c:numCache/>
            </c:numRef>
          </c:val>
          <c:smooth val="0"/>
        </c:ser>
        <c:ser>
          <c:idx val="2"/>
          <c:order val="2"/>
          <c:tx>
            <c:strRef>
              <c:f>'Diagramma gennaio'!$C$33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gennaio'!$C$34:$C$64</c:f>
              <c:numCache/>
            </c:numRef>
          </c:val>
          <c:smooth val="0"/>
        </c:ser>
        <c:ser>
          <c:idx val="3"/>
          <c:order val="3"/>
          <c:tx>
            <c:strRef>
              <c:f>'Diagramma gennaio'!$D$33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gennaio'!$D$34:$D$64</c:f>
              <c:numCache/>
            </c:numRef>
          </c:val>
          <c:smooth val="0"/>
        </c:ser>
        <c:ser>
          <c:idx val="4"/>
          <c:order val="4"/>
          <c:tx>
            <c:strRef>
              <c:f>'Diagramma gennaio'!$E$33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gennaio'!$E$34:$E$64</c:f>
              <c:numCache/>
            </c:numRef>
          </c:val>
          <c:smooth val="0"/>
        </c:ser>
        <c:axId val="66079848"/>
        <c:axId val="57847721"/>
      </c:lineChart>
      <c:catAx>
        <c:axId val="6607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47721"/>
        <c:crosses val="autoZero"/>
        <c:auto val="0"/>
        <c:lblOffset val="100"/>
        <c:noMultiLvlLbl val="0"/>
      </c:catAx>
      <c:valAx>
        <c:axId val="5784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Polveri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798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Maggio 1998- Polveri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'Maggio 98'!$V$8:$V$38</c:f>
              <c:strCache>
                <c:ptCount val="31"/>
                <c:pt idx="0">
                  <c:v>ENE</c:v>
                </c:pt>
                <c:pt idx="1">
                  <c:v>NE</c:v>
                </c:pt>
                <c:pt idx="2">
                  <c:v>NNW</c:v>
                </c:pt>
                <c:pt idx="3">
                  <c:v>WNW</c:v>
                </c:pt>
                <c:pt idx="4">
                  <c:v>WNW</c:v>
                </c:pt>
                <c:pt idx="5">
                  <c:v>NW</c:v>
                </c:pt>
                <c:pt idx="6">
                  <c:v>NW</c:v>
                </c:pt>
                <c:pt idx="7">
                  <c:v>NE</c:v>
                </c:pt>
                <c:pt idx="8">
                  <c:v>NW</c:v>
                </c:pt>
                <c:pt idx="9">
                  <c:v>NW</c:v>
                </c:pt>
                <c:pt idx="10">
                  <c:v>NE</c:v>
                </c:pt>
                <c:pt idx="11">
                  <c:v>NE</c:v>
                </c:pt>
                <c:pt idx="12">
                  <c:v>NE</c:v>
                </c:pt>
                <c:pt idx="13">
                  <c:v>ENE</c:v>
                </c:pt>
                <c:pt idx="14">
                  <c:v>NNW</c:v>
                </c:pt>
                <c:pt idx="15">
                  <c:v>NW</c:v>
                </c:pt>
                <c:pt idx="16">
                  <c:v>WNW</c:v>
                </c:pt>
                <c:pt idx="17">
                  <c:v>NW</c:v>
                </c:pt>
                <c:pt idx="18">
                  <c:v>NW</c:v>
                </c:pt>
                <c:pt idx="19">
                  <c:v>WNW</c:v>
                </c:pt>
                <c:pt idx="20">
                  <c:v>NW</c:v>
                </c:pt>
                <c:pt idx="21">
                  <c:v>NW</c:v>
                </c:pt>
                <c:pt idx="22">
                  <c:v>WNW</c:v>
                </c:pt>
                <c:pt idx="23">
                  <c:v>NORD</c:v>
                </c:pt>
                <c:pt idx="24">
                  <c:v>WNW</c:v>
                </c:pt>
                <c:pt idx="25">
                  <c:v>WNW</c:v>
                </c:pt>
                <c:pt idx="26">
                  <c:v>ENE</c:v>
                </c:pt>
                <c:pt idx="28">
                  <c:v>NW</c:v>
                </c:pt>
                <c:pt idx="29">
                  <c:v>NE</c:v>
                </c:pt>
                <c:pt idx="30">
                  <c:v>EST</c:v>
                </c:pt>
              </c:strCache>
            </c:strRef>
          </c:cat>
          <c:val>
            <c:numRef>
              <c:f>'Maggio 98'!$W$8:$W$38</c:f>
              <c:numCache>
                <c:ptCount val="31"/>
                <c:pt idx="0">
                  <c:v>7.8</c:v>
                </c:pt>
                <c:pt idx="1">
                  <c:v>9.5</c:v>
                </c:pt>
                <c:pt idx="2">
                  <c:v>16.1</c:v>
                </c:pt>
                <c:pt idx="3">
                  <c:v>25.8</c:v>
                </c:pt>
                <c:pt idx="4">
                  <c:v>19.3</c:v>
                </c:pt>
                <c:pt idx="5">
                  <c:v>20.8</c:v>
                </c:pt>
                <c:pt idx="6">
                  <c:v>11.8</c:v>
                </c:pt>
                <c:pt idx="7">
                  <c:v>10.1</c:v>
                </c:pt>
                <c:pt idx="8">
                  <c:v>11.1</c:v>
                </c:pt>
                <c:pt idx="9">
                  <c:v>7.2</c:v>
                </c:pt>
                <c:pt idx="10">
                  <c:v>9.4</c:v>
                </c:pt>
                <c:pt idx="11">
                  <c:v>11.4</c:v>
                </c:pt>
                <c:pt idx="12">
                  <c:v>13.7</c:v>
                </c:pt>
                <c:pt idx="13">
                  <c:v>16.7</c:v>
                </c:pt>
                <c:pt idx="14">
                  <c:v>11.2</c:v>
                </c:pt>
                <c:pt idx="15">
                  <c:v>14.4</c:v>
                </c:pt>
                <c:pt idx="16">
                  <c:v>13.4</c:v>
                </c:pt>
                <c:pt idx="17">
                  <c:v>11.5</c:v>
                </c:pt>
                <c:pt idx="18">
                  <c:v>9.1</c:v>
                </c:pt>
                <c:pt idx="19">
                  <c:v>8.5</c:v>
                </c:pt>
                <c:pt idx="20">
                  <c:v>8.2</c:v>
                </c:pt>
                <c:pt idx="21">
                  <c:v>10.2</c:v>
                </c:pt>
                <c:pt idx="22">
                  <c:v>8.2</c:v>
                </c:pt>
                <c:pt idx="23">
                  <c:v>7.8</c:v>
                </c:pt>
                <c:pt idx="24">
                  <c:v>16.3</c:v>
                </c:pt>
                <c:pt idx="25">
                  <c:v>13</c:v>
                </c:pt>
                <c:pt idx="26">
                  <c:v>13</c:v>
                </c:pt>
                <c:pt idx="27">
                  <c:v>18</c:v>
                </c:pt>
                <c:pt idx="28">
                  <c:v>11.5</c:v>
                </c:pt>
                <c:pt idx="29">
                  <c:v>10.8</c:v>
                </c:pt>
                <c:pt idx="30">
                  <c:v>10.2</c:v>
                </c:pt>
              </c:numCache>
            </c:numRef>
          </c:val>
        </c:ser>
        <c:axId val="55626276"/>
        <c:axId val="30874437"/>
      </c:barChart>
      <c:lineChart>
        <c:grouping val="standard"/>
        <c:varyColors val="0"/>
        <c:ser>
          <c:idx val="1"/>
          <c:order val="1"/>
          <c:tx>
            <c:strRef>
              <c:f>'Diagramma maggio'!$A$33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'Maggio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maggio'!$A$34:$A$64</c:f>
              <c:numCache>
                <c:ptCount val="31"/>
                <c:pt idx="0">
                  <c:v>0.025</c:v>
                </c:pt>
                <c:pt idx="1">
                  <c:v>0.021</c:v>
                </c:pt>
                <c:pt idx="2">
                  <c:v>0.02</c:v>
                </c:pt>
                <c:pt idx="3">
                  <c:v>0.025</c:v>
                </c:pt>
                <c:pt idx="4">
                  <c:v>0.029</c:v>
                </c:pt>
                <c:pt idx="5">
                  <c:v>0.024</c:v>
                </c:pt>
                <c:pt idx="6">
                  <c:v>0.032</c:v>
                </c:pt>
                <c:pt idx="7">
                  <c:v>0.026</c:v>
                </c:pt>
                <c:pt idx="8">
                  <c:v>0.029</c:v>
                </c:pt>
                <c:pt idx="9">
                  <c:v>0.03</c:v>
                </c:pt>
                <c:pt idx="10">
                  <c:v>0.027</c:v>
                </c:pt>
                <c:pt idx="11">
                  <c:v>0.03</c:v>
                </c:pt>
                <c:pt idx="12">
                  <c:v>0.033</c:v>
                </c:pt>
                <c:pt idx="13">
                  <c:v>0.038</c:v>
                </c:pt>
                <c:pt idx="14">
                  <c:v>0.03</c:v>
                </c:pt>
                <c:pt idx="15">
                  <c:v>0.03</c:v>
                </c:pt>
                <c:pt idx="16">
                  <c:v>0.039</c:v>
                </c:pt>
                <c:pt idx="17">
                  <c:v>0.018</c:v>
                </c:pt>
                <c:pt idx="21">
                  <c:v>0.024</c:v>
                </c:pt>
                <c:pt idx="22">
                  <c:v>0.025</c:v>
                </c:pt>
                <c:pt idx="23">
                  <c:v>0.021</c:v>
                </c:pt>
                <c:pt idx="24">
                  <c:v>0.025</c:v>
                </c:pt>
                <c:pt idx="25">
                  <c:v>0.024</c:v>
                </c:pt>
                <c:pt idx="26">
                  <c:v>0.019</c:v>
                </c:pt>
                <c:pt idx="27">
                  <c:v>0.033</c:v>
                </c:pt>
                <c:pt idx="28">
                  <c:v>0.034</c:v>
                </c:pt>
                <c:pt idx="29">
                  <c:v>0.023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'Diagramma maggio'!$B$33</c:f>
              <c:strCache>
                <c:ptCount val="1"/>
                <c:pt idx="0">
                  <c:v>Concali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'Maggio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maggio'!$B$34:$B$64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strRef>
              <c:f>'Diagramma maggio'!$C$33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'Maggio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maggio'!$C$34:$C$64</c:f>
              <c:numCache>
                <c:ptCount val="31"/>
                <c:pt idx="0">
                  <c:v>0.045</c:v>
                </c:pt>
                <c:pt idx="1">
                  <c:v>0.037</c:v>
                </c:pt>
                <c:pt idx="2">
                  <c:v>0.044</c:v>
                </c:pt>
                <c:pt idx="3">
                  <c:v>0.037</c:v>
                </c:pt>
                <c:pt idx="4">
                  <c:v>0.048</c:v>
                </c:pt>
                <c:pt idx="5">
                  <c:v>0.045</c:v>
                </c:pt>
                <c:pt idx="8">
                  <c:v>0.073</c:v>
                </c:pt>
                <c:pt idx="9">
                  <c:v>0.045</c:v>
                </c:pt>
                <c:pt idx="10">
                  <c:v>0.042</c:v>
                </c:pt>
                <c:pt idx="11">
                  <c:v>0.048</c:v>
                </c:pt>
                <c:pt idx="12">
                  <c:v>0.041</c:v>
                </c:pt>
                <c:pt idx="13">
                  <c:v>0.071</c:v>
                </c:pt>
                <c:pt idx="14">
                  <c:v>0.039</c:v>
                </c:pt>
                <c:pt idx="15">
                  <c:v>0.044</c:v>
                </c:pt>
                <c:pt idx="16">
                  <c:v>0.052</c:v>
                </c:pt>
                <c:pt idx="17">
                  <c:v>0.04</c:v>
                </c:pt>
                <c:pt idx="18">
                  <c:v>0.052</c:v>
                </c:pt>
                <c:pt idx="19">
                  <c:v>0.046</c:v>
                </c:pt>
                <c:pt idx="21">
                  <c:v>0.049</c:v>
                </c:pt>
                <c:pt idx="22">
                  <c:v>0.041</c:v>
                </c:pt>
                <c:pt idx="23">
                  <c:v>0.048</c:v>
                </c:pt>
                <c:pt idx="24">
                  <c:v>0.052</c:v>
                </c:pt>
                <c:pt idx="25">
                  <c:v>0.041</c:v>
                </c:pt>
                <c:pt idx="26">
                  <c:v>0.049</c:v>
                </c:pt>
                <c:pt idx="27">
                  <c:v>0.053</c:v>
                </c:pt>
                <c:pt idx="28">
                  <c:v>0.034</c:v>
                </c:pt>
                <c:pt idx="29">
                  <c:v>0.047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'Diagramma maggio'!$D$33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'Maggio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maggio'!$D$34:$D$64</c:f>
              <c:numCache>
                <c:ptCount val="31"/>
                <c:pt idx="5">
                  <c:v>0.03</c:v>
                </c:pt>
                <c:pt idx="6">
                  <c:v>0.033</c:v>
                </c:pt>
                <c:pt idx="7">
                  <c:v>0.032</c:v>
                </c:pt>
                <c:pt idx="11">
                  <c:v>0.028</c:v>
                </c:pt>
                <c:pt idx="12">
                  <c:v>0.041</c:v>
                </c:pt>
                <c:pt idx="13">
                  <c:v>0.03</c:v>
                </c:pt>
                <c:pt idx="14">
                  <c:v>0.048</c:v>
                </c:pt>
                <c:pt idx="15">
                  <c:v>0.032</c:v>
                </c:pt>
                <c:pt idx="16">
                  <c:v>0.029</c:v>
                </c:pt>
                <c:pt idx="17">
                  <c:v>0.042</c:v>
                </c:pt>
                <c:pt idx="18">
                  <c:v>0.031</c:v>
                </c:pt>
                <c:pt idx="19">
                  <c:v>0.038</c:v>
                </c:pt>
                <c:pt idx="20">
                  <c:v>0.033</c:v>
                </c:pt>
                <c:pt idx="21">
                  <c:v>0.042</c:v>
                </c:pt>
                <c:pt idx="22">
                  <c:v>0.047</c:v>
                </c:pt>
                <c:pt idx="23">
                  <c:v>0.042</c:v>
                </c:pt>
                <c:pt idx="24">
                  <c:v>0.04</c:v>
                </c:pt>
                <c:pt idx="25">
                  <c:v>0.047</c:v>
                </c:pt>
                <c:pt idx="26">
                  <c:v>0.043</c:v>
                </c:pt>
                <c:pt idx="27">
                  <c:v>0.034</c:v>
                </c:pt>
                <c:pt idx="28">
                  <c:v>0.044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'Diagramma maggio'!$E$33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'Maggio 98'!$A$8:$A$38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'Diagramma maggio'!$E$34:$E$64</c:f>
              <c:numCache>
                <c:ptCount val="31"/>
                <c:pt idx="0">
                  <c:v>0.02</c:v>
                </c:pt>
                <c:pt idx="1">
                  <c:v>0.025</c:v>
                </c:pt>
                <c:pt idx="6">
                  <c:v>0.014</c:v>
                </c:pt>
                <c:pt idx="7">
                  <c:v>0.015</c:v>
                </c:pt>
                <c:pt idx="8">
                  <c:v>0.013</c:v>
                </c:pt>
                <c:pt idx="9">
                  <c:v>0.013</c:v>
                </c:pt>
                <c:pt idx="10">
                  <c:v>0.021</c:v>
                </c:pt>
                <c:pt idx="11">
                  <c:v>0.028</c:v>
                </c:pt>
                <c:pt idx="12">
                  <c:v>0.016</c:v>
                </c:pt>
                <c:pt idx="13">
                  <c:v>0.024</c:v>
                </c:pt>
                <c:pt idx="14">
                  <c:v>0.013</c:v>
                </c:pt>
                <c:pt idx="15">
                  <c:v>0.021</c:v>
                </c:pt>
                <c:pt idx="16">
                  <c:v>0.02</c:v>
                </c:pt>
                <c:pt idx="17">
                  <c:v>0.018</c:v>
                </c:pt>
                <c:pt idx="18">
                  <c:v>0.016</c:v>
                </c:pt>
                <c:pt idx="19">
                  <c:v>0.023</c:v>
                </c:pt>
                <c:pt idx="20">
                  <c:v>0.027</c:v>
                </c:pt>
                <c:pt idx="21">
                  <c:v>0.018</c:v>
                </c:pt>
                <c:pt idx="22">
                  <c:v>0.012</c:v>
                </c:pt>
                <c:pt idx="23">
                  <c:v>0.011</c:v>
                </c:pt>
                <c:pt idx="24">
                  <c:v>0.016</c:v>
                </c:pt>
                <c:pt idx="25">
                  <c:v>0.017</c:v>
                </c:pt>
                <c:pt idx="26">
                  <c:v>0.014</c:v>
                </c:pt>
                <c:pt idx="27">
                  <c:v>0.023</c:v>
                </c:pt>
                <c:pt idx="28">
                  <c:v>0.016</c:v>
                </c:pt>
                <c:pt idx="29">
                  <c:v>0.023</c:v>
                </c:pt>
              </c:numCache>
            </c:numRef>
          </c:val>
          <c:smooth val="0"/>
        </c:ser>
        <c:axId val="9434478"/>
        <c:axId val="17801439"/>
      </c:lineChart>
      <c:catAx>
        <c:axId val="5562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1"/>
        <c:lblOffset val="100"/>
        <c:noMultiLvlLbl val="0"/>
      </c:catAx>
      <c:valAx>
        <c:axId val="30874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26276"/>
        <c:crossesAt val="1"/>
        <c:crossBetween val="between"/>
        <c:dispUnits/>
      </c:valAx>
      <c:catAx>
        <c:axId val="9434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801439"/>
        <c:crosses val="max"/>
        <c:auto val="1"/>
        <c:lblOffset val="100"/>
        <c:noMultiLvlLbl val="0"/>
      </c:catAx>
      <c:valAx>
        <c:axId val="17801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344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piombo - gennaio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6"/>
          <c:w val="0.8287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gennaio'!$A$65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gennaio'!$A$66:$A$96</c:f>
              <c:numCache/>
            </c:numRef>
          </c:val>
          <c:smooth val="0"/>
        </c:ser>
        <c:ser>
          <c:idx val="1"/>
          <c:order val="1"/>
          <c:tx>
            <c:strRef>
              <c:f>'Diagramma gennaio'!$B$65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gennaio'!$B$66:$B$96</c:f>
              <c:numCache/>
            </c:numRef>
          </c:val>
          <c:smooth val="0"/>
        </c:ser>
        <c:ser>
          <c:idx val="2"/>
          <c:order val="2"/>
          <c:tx>
            <c:strRef>
              <c:f>'Diagramma gennaio'!$C$65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gennaio'!$C$66:$C$96</c:f>
              <c:numCache/>
            </c:numRef>
          </c:val>
          <c:smooth val="0"/>
        </c:ser>
        <c:ser>
          <c:idx val="3"/>
          <c:order val="3"/>
          <c:tx>
            <c:strRef>
              <c:f>'Diagramma gennaio'!$D$65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gennaio'!$D$66:$D$96</c:f>
              <c:numCache/>
            </c:numRef>
          </c:val>
          <c:smooth val="0"/>
        </c:ser>
        <c:ser>
          <c:idx val="4"/>
          <c:order val="4"/>
          <c:tx>
            <c:strRef>
              <c:f>'Diagramma gennaio'!$E$65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gennaio'!$E$66:$E$96</c:f>
              <c:numCache/>
            </c:numRef>
          </c:val>
          <c:smooth val="0"/>
        </c:ser>
        <c:axId val="50867442"/>
        <c:axId val="55153795"/>
      </c:lineChart>
      <c:catAx>
        <c:axId val="5086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53795"/>
        <c:crosses val="autoZero"/>
        <c:auto val="0"/>
        <c:lblOffset val="100"/>
        <c:noMultiLvlLbl val="0"/>
      </c:catAx>
      <c:valAx>
        <c:axId val="551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Piombo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674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parametro PIV - febbraio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4"/>
          <c:w val="0.829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febbraio'!$A$1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febbraio'!$A$2:$A$32</c:f>
              <c:numCache/>
            </c:numRef>
          </c:val>
          <c:smooth val="0"/>
        </c:ser>
        <c:ser>
          <c:idx val="1"/>
          <c:order val="1"/>
          <c:tx>
            <c:strRef>
              <c:f>'Diagramma febbraio'!$B$1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febbraio'!$B$2:$B$32</c:f>
              <c:numCache/>
            </c:numRef>
          </c:val>
          <c:smooth val="0"/>
        </c:ser>
        <c:ser>
          <c:idx val="2"/>
          <c:order val="2"/>
          <c:tx>
            <c:strRef>
              <c:f>'Diagramma febbraio'!$C$1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febbraio'!$C$2:$C$32</c:f>
              <c:numCache/>
            </c:numRef>
          </c:val>
          <c:smooth val="0"/>
        </c:ser>
        <c:ser>
          <c:idx val="3"/>
          <c:order val="3"/>
          <c:tx>
            <c:strRef>
              <c:f>'Diagramma febbraio'!$D$1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febbraio'!$D$2:$D$32</c:f>
              <c:numCache/>
            </c:numRef>
          </c:val>
          <c:smooth val="0"/>
        </c:ser>
        <c:ser>
          <c:idx val="4"/>
          <c:order val="4"/>
          <c:tx>
            <c:strRef>
              <c:f>'Diagramma febbraio'!$E$1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febbraio'!$E$2:$E$32</c:f>
              <c:numCache/>
            </c:numRef>
          </c:val>
          <c:smooth val="0"/>
        </c:ser>
        <c:axId val="26622108"/>
        <c:axId val="38272381"/>
      </c:lineChart>
      <c:catAx>
        <c:axId val="2662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72381"/>
        <c:crosses val="autoZero"/>
        <c:auto val="0"/>
        <c:lblOffset val="100"/>
        <c:noMultiLvlLbl val="0"/>
      </c:catAx>
      <c:valAx>
        <c:axId val="3827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P.I.V.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221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delle polveri - febbraio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25"/>
          <c:w val="0.829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febbraio'!$A$33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febbraio'!$A$34:$A$64</c:f>
              <c:numCache/>
            </c:numRef>
          </c:val>
          <c:smooth val="0"/>
        </c:ser>
        <c:ser>
          <c:idx val="1"/>
          <c:order val="1"/>
          <c:tx>
            <c:strRef>
              <c:f>'Diagramma febbraio'!$B$33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febbraio'!$B$34:$B$64</c:f>
              <c:numCache/>
            </c:numRef>
          </c:val>
          <c:smooth val="0"/>
        </c:ser>
        <c:ser>
          <c:idx val="2"/>
          <c:order val="2"/>
          <c:tx>
            <c:strRef>
              <c:f>'Diagramma febbraio'!$C$33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febbraio'!$C$34:$C$64</c:f>
              <c:numCache/>
            </c:numRef>
          </c:val>
          <c:smooth val="0"/>
        </c:ser>
        <c:ser>
          <c:idx val="3"/>
          <c:order val="3"/>
          <c:tx>
            <c:strRef>
              <c:f>'Diagramma febbraio'!$D$33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febbraio'!$D$34:$D$64</c:f>
              <c:numCache/>
            </c:numRef>
          </c:val>
          <c:smooth val="0"/>
        </c:ser>
        <c:ser>
          <c:idx val="4"/>
          <c:order val="4"/>
          <c:tx>
            <c:strRef>
              <c:f>'Diagramma febbraio'!$E$33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febbraio'!$E$34:$E$64</c:f>
              <c:numCache/>
            </c:numRef>
          </c:val>
          <c:smooth val="0"/>
        </c:ser>
        <c:axId val="8907110"/>
        <c:axId val="13055127"/>
      </c:lineChart>
      <c:cat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55127"/>
        <c:crosses val="autoZero"/>
        <c:auto val="0"/>
        <c:lblOffset val="100"/>
        <c:noMultiLvlLbl val="0"/>
      </c:cat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Polveri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071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piombo - febbraio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275"/>
          <c:w val="0.828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febbraio'!$A$65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febbraio'!$A$66:$A$96</c:f>
              <c:numCache/>
            </c:numRef>
          </c:val>
          <c:smooth val="0"/>
        </c:ser>
        <c:ser>
          <c:idx val="1"/>
          <c:order val="1"/>
          <c:tx>
            <c:strRef>
              <c:f>'Diagramma febbraio'!$B$65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febbraio'!$B$66:$B$96</c:f>
              <c:numCache/>
            </c:numRef>
          </c:val>
          <c:smooth val="0"/>
        </c:ser>
        <c:ser>
          <c:idx val="2"/>
          <c:order val="2"/>
          <c:tx>
            <c:strRef>
              <c:f>'Diagramma febbraio'!$C$65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febbraio'!$C$66:$C$96</c:f>
              <c:numCache/>
            </c:numRef>
          </c:val>
          <c:smooth val="0"/>
        </c:ser>
        <c:ser>
          <c:idx val="3"/>
          <c:order val="3"/>
          <c:tx>
            <c:strRef>
              <c:f>'Diagramma febbraio'!$D$65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febbraio'!$D$66:$D$96</c:f>
              <c:numCache/>
            </c:numRef>
          </c:val>
          <c:smooth val="0"/>
        </c:ser>
        <c:ser>
          <c:idx val="4"/>
          <c:order val="4"/>
          <c:tx>
            <c:strRef>
              <c:f>'Diagramma febbraio'!$E$65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febbraio'!$E$66:$E$96</c:f>
              <c:numCache/>
            </c:numRef>
          </c:val>
          <c:smooth val="0"/>
        </c:ser>
        <c:axId val="50387280"/>
        <c:axId val="50832337"/>
      </c:lineChart>
      <c:cat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32337"/>
        <c:crosses val="autoZero"/>
        <c:auto val="0"/>
        <c:lblOffset val="100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Piombo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872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parametro PIV - marzo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575"/>
          <c:w val="0.829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marzo'!$A$1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marzo'!$A$2:$A$32</c:f>
              <c:numCache/>
            </c:numRef>
          </c:val>
          <c:smooth val="0"/>
        </c:ser>
        <c:ser>
          <c:idx val="1"/>
          <c:order val="1"/>
          <c:tx>
            <c:strRef>
              <c:f>'Diagramma marzo'!$B$1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marzo'!$B$2:$B$32</c:f>
              <c:numCache/>
            </c:numRef>
          </c:val>
          <c:smooth val="0"/>
        </c:ser>
        <c:ser>
          <c:idx val="2"/>
          <c:order val="2"/>
          <c:tx>
            <c:strRef>
              <c:f>'Diagramma marzo'!$C$1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marzo'!$C$2:$C$32</c:f>
              <c:numCache/>
            </c:numRef>
          </c:val>
          <c:smooth val="0"/>
        </c:ser>
        <c:ser>
          <c:idx val="3"/>
          <c:order val="3"/>
          <c:tx>
            <c:strRef>
              <c:f>'Diagramma marzo'!$D$1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marzo'!$D$2:$D$32</c:f>
              <c:numCache/>
            </c:numRef>
          </c:val>
          <c:smooth val="0"/>
        </c:ser>
        <c:ser>
          <c:idx val="4"/>
          <c:order val="4"/>
          <c:tx>
            <c:strRef>
              <c:f>'Diagramma marzo'!$E$1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marzo'!$E$2:$E$32</c:f>
              <c:numCache/>
            </c:numRef>
          </c:val>
          <c:smooth val="0"/>
        </c:ser>
        <c:axId val="54837850"/>
        <c:axId val="23778603"/>
      </c:line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78603"/>
        <c:crosses val="autoZero"/>
        <c:auto val="0"/>
        <c:lblOffset val="100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P.I.V.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378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delle polveri - marzo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675"/>
          <c:w val="0.829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marzo'!$A$33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marzo'!$A$34:$A$64</c:f>
              <c:numCache/>
            </c:numRef>
          </c:val>
          <c:smooth val="0"/>
        </c:ser>
        <c:ser>
          <c:idx val="1"/>
          <c:order val="1"/>
          <c:tx>
            <c:strRef>
              <c:f>'Diagramma marzo'!$B$33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marzo'!$B$34:$B$64</c:f>
              <c:numCache/>
            </c:numRef>
          </c:val>
          <c:smooth val="0"/>
        </c:ser>
        <c:ser>
          <c:idx val="2"/>
          <c:order val="2"/>
          <c:tx>
            <c:strRef>
              <c:f>'Diagramma marzo'!$C$33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marzo'!$C$34:$C$64</c:f>
              <c:numCache/>
            </c:numRef>
          </c:val>
          <c:smooth val="0"/>
        </c:ser>
        <c:ser>
          <c:idx val="3"/>
          <c:order val="3"/>
          <c:tx>
            <c:strRef>
              <c:f>'Diagramma marzo'!$D$33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marzo'!$D$34:$D$64</c:f>
              <c:numCache/>
            </c:numRef>
          </c:val>
          <c:smooth val="0"/>
        </c:ser>
        <c:ser>
          <c:idx val="4"/>
          <c:order val="4"/>
          <c:tx>
            <c:strRef>
              <c:f>'Diagramma marzo'!$E$33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marzo'!$E$34:$E$64</c:f>
              <c:numCache/>
            </c:numRef>
          </c:val>
          <c:smooth val="0"/>
        </c:ser>
        <c:axId val="12680836"/>
        <c:axId val="47018661"/>
      </c:line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18661"/>
        <c:crosses val="autoZero"/>
        <c:auto val="0"/>
        <c:lblOffset val="100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Polveri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808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Andamento del piombo - marzo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725"/>
          <c:w val="0.829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'Diagramma marzo'!$A$65</c:f>
              <c:strCache>
                <c:ptCount val="1"/>
                <c:pt idx="0">
                  <c:v>Nuraxi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marzo'!$A$66:$A$96</c:f>
              <c:numCache/>
            </c:numRef>
          </c:val>
          <c:smooth val="0"/>
        </c:ser>
        <c:ser>
          <c:idx val="1"/>
          <c:order val="1"/>
          <c:tx>
            <c:strRef>
              <c:f>'Diagramma marzo'!$B$65</c:f>
              <c:strCache>
                <c:ptCount val="1"/>
                <c:pt idx="0">
                  <c:v>Concali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marzo'!$B$66:$B$96</c:f>
              <c:numCache/>
            </c:numRef>
          </c:val>
          <c:smooth val="0"/>
        </c:ser>
        <c:ser>
          <c:idx val="2"/>
          <c:order val="2"/>
          <c:tx>
            <c:strRef>
              <c:f>'Diagramma marzo'!$C$65</c:f>
              <c:strCache>
                <c:ptCount val="1"/>
                <c:pt idx="0">
                  <c:v>Gardenia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marzo'!$C$66:$C$96</c:f>
              <c:numCache/>
            </c:numRef>
          </c:val>
          <c:smooth val="0"/>
        </c:ser>
        <c:ser>
          <c:idx val="3"/>
          <c:order val="3"/>
          <c:tx>
            <c:strRef>
              <c:f>'Diagramma marzo'!$D$65</c:f>
              <c:strCache>
                <c:ptCount val="1"/>
                <c:pt idx="0">
                  <c:v>Paringianu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marzo'!$D$66:$D$96</c:f>
              <c:numCache/>
            </c:numRef>
          </c:val>
          <c:smooth val="0"/>
        </c:ser>
        <c:ser>
          <c:idx val="4"/>
          <c:order val="4"/>
          <c:tx>
            <c:strRef>
              <c:f>'Diagramma marzo'!$E$65</c:f>
              <c:strCache>
                <c:ptCount val="1"/>
                <c:pt idx="0">
                  <c:v>Bruncu Teula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'Diagramma marzo'!$E$66:$E$96</c:f>
              <c:numCache/>
            </c:numRef>
          </c:val>
          <c:smooth val="0"/>
        </c:ser>
        <c:axId val="20514766"/>
        <c:axId val="50415167"/>
      </c:lineChart>
      <c:cat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15167"/>
        <c:crosses val="autoZero"/>
        <c:auto val="0"/>
        <c:lblOffset val="100"/>
        <c:noMultiLvlLbl val="0"/>
      </c:catAx>
      <c:valAx>
        <c:axId val="5041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Piombo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147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133350</xdr:rowOff>
    </xdr:from>
    <xdr:to>
      <xdr:col>10</xdr:col>
      <xdr:colOff>9525</xdr:colOff>
      <xdr:row>60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81050"/>
          <a:ext cx="5438775" cy="908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28575"/>
          <a:ext cx="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POSIZIONE DEI CAMINI</a:t>
          </a:r>
        </a:p>
      </xdr:txBody>
    </xdr:sp>
    <xdr:clientData/>
  </xdr:twoCellAnchor>
  <xdr:twoCellAnchor>
    <xdr:from>
      <xdr:col>1</xdr:col>
      <xdr:colOff>9525</xdr:colOff>
      <xdr:row>0</xdr:row>
      <xdr:rowOff>47625</xdr:rowOff>
    </xdr:from>
    <xdr:to>
      <xdr:col>10</xdr:col>
      <xdr:colOff>161925</xdr:colOff>
      <xdr:row>2</xdr:row>
      <xdr:rowOff>38100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7150" y="47625"/>
          <a:ext cx="5638800" cy="3143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POSIZIONE DELLE CENTRALINE DI RILEVAMENTO ENIRISORSE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47625</xdr:rowOff>
    </xdr:from>
    <xdr:to>
      <xdr:col>27</xdr:col>
      <xdr:colOff>542925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8610600" y="47625"/>
        <a:ext cx="83915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36</xdr:row>
      <xdr:rowOff>66675</xdr:rowOff>
    </xdr:from>
    <xdr:to>
      <xdr:col>27</xdr:col>
      <xdr:colOff>523875</xdr:colOff>
      <xdr:row>71</xdr:row>
      <xdr:rowOff>66675</xdr:rowOff>
    </xdr:to>
    <xdr:graphicFrame>
      <xdr:nvGraphicFramePr>
        <xdr:cNvPr id="2" name="Chart 6"/>
        <xdr:cNvGraphicFramePr/>
      </xdr:nvGraphicFramePr>
      <xdr:xfrm>
        <a:off x="8601075" y="5924550"/>
        <a:ext cx="83820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72</xdr:row>
      <xdr:rowOff>142875</xdr:rowOff>
    </xdr:from>
    <xdr:to>
      <xdr:col>27</xdr:col>
      <xdr:colOff>523875</xdr:colOff>
      <xdr:row>107</xdr:row>
      <xdr:rowOff>38100</xdr:rowOff>
    </xdr:to>
    <xdr:graphicFrame>
      <xdr:nvGraphicFramePr>
        <xdr:cNvPr id="3" name="Chart 7"/>
        <xdr:cNvGraphicFramePr/>
      </xdr:nvGraphicFramePr>
      <xdr:xfrm>
        <a:off x="8601075" y="11858625"/>
        <a:ext cx="83820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47625</xdr:rowOff>
    </xdr:from>
    <xdr:to>
      <xdr:col>27</xdr:col>
      <xdr:colOff>542925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8610600" y="47625"/>
        <a:ext cx="83915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36</xdr:row>
      <xdr:rowOff>66675</xdr:rowOff>
    </xdr:from>
    <xdr:to>
      <xdr:col>27</xdr:col>
      <xdr:colOff>523875</xdr:colOff>
      <xdr:row>71</xdr:row>
      <xdr:rowOff>66675</xdr:rowOff>
    </xdr:to>
    <xdr:graphicFrame>
      <xdr:nvGraphicFramePr>
        <xdr:cNvPr id="2" name="Chart 6"/>
        <xdr:cNvGraphicFramePr/>
      </xdr:nvGraphicFramePr>
      <xdr:xfrm>
        <a:off x="8601075" y="5924550"/>
        <a:ext cx="83820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72</xdr:row>
      <xdr:rowOff>142875</xdr:rowOff>
    </xdr:from>
    <xdr:to>
      <xdr:col>27</xdr:col>
      <xdr:colOff>523875</xdr:colOff>
      <xdr:row>107</xdr:row>
      <xdr:rowOff>38100</xdr:rowOff>
    </xdr:to>
    <xdr:graphicFrame>
      <xdr:nvGraphicFramePr>
        <xdr:cNvPr id="3" name="Chart 7"/>
        <xdr:cNvGraphicFramePr/>
      </xdr:nvGraphicFramePr>
      <xdr:xfrm>
        <a:off x="8601075" y="11849100"/>
        <a:ext cx="838200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13</xdr:col>
      <xdr:colOff>514350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33350" y="19050"/>
        <a:ext cx="83058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133350</xdr:colOff>
      <xdr:row>0</xdr:row>
      <xdr:rowOff>38100</xdr:rowOff>
    </xdr:from>
    <xdr:to>
      <xdr:col>27</xdr:col>
      <xdr:colOff>495300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8667750" y="38100"/>
        <a:ext cx="828675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114300</xdr:colOff>
      <xdr:row>0</xdr:row>
      <xdr:rowOff>76200</xdr:rowOff>
    </xdr:from>
    <xdr:to>
      <xdr:col>41</xdr:col>
      <xdr:colOff>533400</xdr:colOff>
      <xdr:row>35</xdr:row>
      <xdr:rowOff>57150</xdr:rowOff>
    </xdr:to>
    <xdr:graphicFrame>
      <xdr:nvGraphicFramePr>
        <xdr:cNvPr id="3" name="Chart 3"/>
        <xdr:cNvGraphicFramePr/>
      </xdr:nvGraphicFramePr>
      <xdr:xfrm>
        <a:off x="17183100" y="76200"/>
        <a:ext cx="8343900" cy="564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13</xdr:col>
      <xdr:colOff>514350</xdr:colOff>
      <xdr:row>71</xdr:row>
      <xdr:rowOff>38100</xdr:rowOff>
    </xdr:to>
    <xdr:graphicFrame>
      <xdr:nvGraphicFramePr>
        <xdr:cNvPr id="4" name="Chart 4"/>
        <xdr:cNvGraphicFramePr/>
      </xdr:nvGraphicFramePr>
      <xdr:xfrm>
        <a:off x="171450" y="5943600"/>
        <a:ext cx="826770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114300</xdr:colOff>
      <xdr:row>36</xdr:row>
      <xdr:rowOff>114300</xdr:rowOff>
    </xdr:from>
    <xdr:to>
      <xdr:col>27</xdr:col>
      <xdr:colOff>552450</xdr:colOff>
      <xdr:row>71</xdr:row>
      <xdr:rowOff>38100</xdr:rowOff>
    </xdr:to>
    <xdr:graphicFrame>
      <xdr:nvGraphicFramePr>
        <xdr:cNvPr id="5" name="Chart 5"/>
        <xdr:cNvGraphicFramePr/>
      </xdr:nvGraphicFramePr>
      <xdr:xfrm>
        <a:off x="8648700" y="5943600"/>
        <a:ext cx="836295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12</xdr:col>
      <xdr:colOff>9525</xdr:colOff>
      <xdr:row>3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200025"/>
          <a:ext cx="3743325" cy="4381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P.I.V.: parametro dipendente da direzione e velocità del vento, variabile tra -6 e +6. Consente di valutare l'influenza del vento sui valori rilevati da ciascuna centralina.
%: variazione percentuale del peso del filtro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12</xdr:col>
      <xdr:colOff>28575</xdr:colOff>
      <xdr:row>3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71450"/>
          <a:ext cx="3629025" cy="4381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P.I.V.: parametro dipendente da direzione e velocità del vento, variabile tra -6 e +6. Consente di valutare l'influenza del vento sui valori rilevati da ciascuna centralina.
%: variazione percentuale del peso del filtro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12</xdr:col>
      <xdr:colOff>28575</xdr:colOff>
      <xdr:row>3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71450"/>
          <a:ext cx="3609975" cy="4381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P.I.V.: parametro dipendente da direzione e velocità del vento, variabile tra -6 e +6. Consente di valutare l'influenza del vento sui valori rilevati da ciascuna centralina.
%: variazione percentuale del peso del filtro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12</xdr:col>
      <xdr:colOff>28575</xdr:colOff>
      <xdr:row>3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71450"/>
          <a:ext cx="3686175" cy="4381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P.I.V.: parametro dipendente da direzione e velocità del vento, variabile tra -6 e +6. Consente di valutare l'influenza del vento sui valori rilevati da ciascuna centralina.
%: variazione percentuale del peso del filtro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12</xdr:col>
      <xdr:colOff>28575</xdr:colOff>
      <xdr:row>3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171450"/>
          <a:ext cx="3648075" cy="4381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P.I.V.: parametro dipendente da direzione e velocità del vento, variabile tra -6 e +6. Consente di valutare l'influenza del vento sui valori rilevati da ciascuna centralina.
%: variazione percentuale del peso del filtro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28575</xdr:rowOff>
    </xdr:from>
    <xdr:to>
      <xdr:col>27</xdr:col>
      <xdr:colOff>561975</xdr:colOff>
      <xdr:row>35</xdr:row>
      <xdr:rowOff>114300</xdr:rowOff>
    </xdr:to>
    <xdr:graphicFrame>
      <xdr:nvGraphicFramePr>
        <xdr:cNvPr id="1" name="Chart 4"/>
        <xdr:cNvGraphicFramePr/>
      </xdr:nvGraphicFramePr>
      <xdr:xfrm>
        <a:off x="8610600" y="28575"/>
        <a:ext cx="8410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133350</xdr:colOff>
      <xdr:row>36</xdr:row>
      <xdr:rowOff>66675</xdr:rowOff>
    </xdr:from>
    <xdr:to>
      <xdr:col>27</xdr:col>
      <xdr:colOff>571500</xdr:colOff>
      <xdr:row>71</xdr:row>
      <xdr:rowOff>123825</xdr:rowOff>
    </xdr:to>
    <xdr:graphicFrame>
      <xdr:nvGraphicFramePr>
        <xdr:cNvPr id="2" name="Chart 6"/>
        <xdr:cNvGraphicFramePr/>
      </xdr:nvGraphicFramePr>
      <xdr:xfrm>
        <a:off x="8667750" y="5924550"/>
        <a:ext cx="836295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72</xdr:row>
      <xdr:rowOff>57150</xdr:rowOff>
    </xdr:from>
    <xdr:to>
      <xdr:col>27</xdr:col>
      <xdr:colOff>571500</xdr:colOff>
      <xdr:row>107</xdr:row>
      <xdr:rowOff>123825</xdr:rowOff>
    </xdr:to>
    <xdr:graphicFrame>
      <xdr:nvGraphicFramePr>
        <xdr:cNvPr id="3" name="Chart 7"/>
        <xdr:cNvGraphicFramePr/>
      </xdr:nvGraphicFramePr>
      <xdr:xfrm>
        <a:off x="8658225" y="11763375"/>
        <a:ext cx="8372475" cy="574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47625</xdr:rowOff>
    </xdr:from>
    <xdr:to>
      <xdr:col>27</xdr:col>
      <xdr:colOff>542925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8610600" y="47625"/>
        <a:ext cx="83915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36</xdr:row>
      <xdr:rowOff>66675</xdr:rowOff>
    </xdr:from>
    <xdr:to>
      <xdr:col>27</xdr:col>
      <xdr:colOff>523875</xdr:colOff>
      <xdr:row>71</xdr:row>
      <xdr:rowOff>66675</xdr:rowOff>
    </xdr:to>
    <xdr:graphicFrame>
      <xdr:nvGraphicFramePr>
        <xdr:cNvPr id="2" name="Chart 6"/>
        <xdr:cNvGraphicFramePr/>
      </xdr:nvGraphicFramePr>
      <xdr:xfrm>
        <a:off x="8601075" y="5924550"/>
        <a:ext cx="83820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72</xdr:row>
      <xdr:rowOff>57150</xdr:rowOff>
    </xdr:from>
    <xdr:to>
      <xdr:col>27</xdr:col>
      <xdr:colOff>504825</xdr:colOff>
      <xdr:row>107</xdr:row>
      <xdr:rowOff>85725</xdr:rowOff>
    </xdr:to>
    <xdr:graphicFrame>
      <xdr:nvGraphicFramePr>
        <xdr:cNvPr id="3" name="Chart 7"/>
        <xdr:cNvGraphicFramePr/>
      </xdr:nvGraphicFramePr>
      <xdr:xfrm>
        <a:off x="8620125" y="11763375"/>
        <a:ext cx="8343900" cy="570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47625</xdr:rowOff>
    </xdr:from>
    <xdr:to>
      <xdr:col>27</xdr:col>
      <xdr:colOff>542925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8610600" y="47625"/>
        <a:ext cx="83915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36</xdr:row>
      <xdr:rowOff>66675</xdr:rowOff>
    </xdr:from>
    <xdr:to>
      <xdr:col>27</xdr:col>
      <xdr:colOff>523875</xdr:colOff>
      <xdr:row>71</xdr:row>
      <xdr:rowOff>66675</xdr:rowOff>
    </xdr:to>
    <xdr:graphicFrame>
      <xdr:nvGraphicFramePr>
        <xdr:cNvPr id="2" name="Chart 6"/>
        <xdr:cNvGraphicFramePr/>
      </xdr:nvGraphicFramePr>
      <xdr:xfrm>
        <a:off x="8601075" y="5924550"/>
        <a:ext cx="83820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72</xdr:row>
      <xdr:rowOff>142875</xdr:rowOff>
    </xdr:from>
    <xdr:to>
      <xdr:col>27</xdr:col>
      <xdr:colOff>523875</xdr:colOff>
      <xdr:row>107</xdr:row>
      <xdr:rowOff>38100</xdr:rowOff>
    </xdr:to>
    <xdr:graphicFrame>
      <xdr:nvGraphicFramePr>
        <xdr:cNvPr id="3" name="Chart 7"/>
        <xdr:cNvGraphicFramePr/>
      </xdr:nvGraphicFramePr>
      <xdr:xfrm>
        <a:off x="8601075" y="11849100"/>
        <a:ext cx="8382000" cy="557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Web\Emissioni%20Enirisors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B4" sqref="B4"/>
    </sheetView>
  </sheetViews>
  <sheetFormatPr defaultColWidth="9.140625" defaultRowHeight="12.75"/>
  <cols>
    <col min="1" max="1" width="0.71875" style="0" customWidth="1"/>
  </cols>
  <sheetData>
    <row r="3" ht="12.75">
      <c r="B3" s="68"/>
    </row>
    <row r="4" ht="12.75">
      <c r="B4" s="67" t="s">
        <v>76</v>
      </c>
    </row>
  </sheetData>
  <hyperlinks>
    <hyperlink ref="B4" r:id="rId1" display="..\Web\Emissioni Enirisorse.htm"/>
  </hyperlinks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50" zoomScaleNormal="50" workbookViewId="0" topLeftCell="B22">
      <selection activeCell="L19" sqref="L19"/>
    </sheetView>
  </sheetViews>
  <sheetFormatPr defaultColWidth="9.140625" defaultRowHeight="12.75"/>
  <sheetData>
    <row r="1" spans="1:5" ht="13.5" thickBot="1">
      <c r="A1" t="s">
        <v>75</v>
      </c>
      <c r="B1" t="s">
        <v>5</v>
      </c>
      <c r="C1" t="s">
        <v>6</v>
      </c>
      <c r="D1" t="s">
        <v>7</v>
      </c>
      <c r="E1" t="s">
        <v>8</v>
      </c>
    </row>
    <row r="2" spans="1:5" ht="12.75">
      <c r="A2" s="3">
        <v>2.72</v>
      </c>
      <c r="B2" s="2">
        <v>-0.08</v>
      </c>
      <c r="C2" s="3">
        <v>-1.7</v>
      </c>
      <c r="D2" s="2">
        <v>-1.9</v>
      </c>
      <c r="E2" s="3">
        <v>-1.26</v>
      </c>
    </row>
    <row r="3" spans="1:5" ht="12.75">
      <c r="A3" s="6">
        <v>-3.87</v>
      </c>
      <c r="B3" s="5">
        <v>3.06</v>
      </c>
      <c r="C3" s="6">
        <v>4.16</v>
      </c>
      <c r="D3" s="5">
        <v>-0.33</v>
      </c>
      <c r="E3" s="6">
        <v>-1.41</v>
      </c>
    </row>
    <row r="4" spans="1:5" ht="12.75">
      <c r="A4" s="6">
        <v>-4.15</v>
      </c>
      <c r="B4" s="5">
        <v>3.29</v>
      </c>
      <c r="C4" s="6">
        <v>4.47</v>
      </c>
      <c r="D4" s="5">
        <v>-0.36</v>
      </c>
      <c r="E4" s="6">
        <v>-1.51</v>
      </c>
    </row>
    <row r="5" spans="1:5" ht="12.75">
      <c r="A5" s="6">
        <v>2.38</v>
      </c>
      <c r="B5" s="5">
        <v>-6.5</v>
      </c>
      <c r="C5" s="6">
        <v>-5.29</v>
      </c>
      <c r="D5" s="5">
        <v>4.94</v>
      </c>
      <c r="E5" s="6">
        <v>5.87</v>
      </c>
    </row>
    <row r="6" spans="1:5" ht="12.75">
      <c r="A6" s="6">
        <v>-0.1</v>
      </c>
      <c r="B6" s="5">
        <v>-5.21</v>
      </c>
      <c r="C6" s="6">
        <v>-3.02</v>
      </c>
      <c r="D6" s="5">
        <v>5.42</v>
      </c>
      <c r="E6" s="6">
        <v>5.69</v>
      </c>
    </row>
    <row r="7" spans="1:5" ht="12.75">
      <c r="A7" s="6">
        <v>-0.06</v>
      </c>
      <c r="B7" s="5">
        <v>-3.35</v>
      </c>
      <c r="C7" s="6">
        <v>-1.94</v>
      </c>
      <c r="D7" s="5">
        <v>3.49</v>
      </c>
      <c r="E7" s="6">
        <v>3.66</v>
      </c>
    </row>
    <row r="8" spans="1:5" ht="12.75">
      <c r="A8" s="6">
        <v>-0.86</v>
      </c>
      <c r="B8" s="5">
        <v>0.35</v>
      </c>
      <c r="C8" s="6">
        <v>0.73</v>
      </c>
      <c r="D8" s="5">
        <v>0.27</v>
      </c>
      <c r="E8" s="6">
        <v>0.05</v>
      </c>
    </row>
    <row r="9" spans="1:5" ht="12.75">
      <c r="A9" s="6">
        <v>-0.09</v>
      </c>
      <c r="B9" s="5">
        <v>-4.81</v>
      </c>
      <c r="C9" s="6">
        <v>-2.79</v>
      </c>
      <c r="D9" s="5">
        <v>5</v>
      </c>
      <c r="E9" s="6">
        <v>5.25</v>
      </c>
    </row>
    <row r="10" spans="1:5" ht="12.75">
      <c r="A10" s="6">
        <v>-3.36</v>
      </c>
      <c r="B10" s="5">
        <v>1.37</v>
      </c>
      <c r="C10" s="6">
        <v>2.85</v>
      </c>
      <c r="D10" s="5">
        <v>1.04</v>
      </c>
      <c r="E10" s="6">
        <v>0.18</v>
      </c>
    </row>
    <row r="11" spans="1:5" ht="12.75">
      <c r="A11" s="6">
        <v>-3.68</v>
      </c>
      <c r="B11" s="5">
        <v>1.5</v>
      </c>
      <c r="C11" s="6">
        <v>3.12</v>
      </c>
      <c r="D11" s="5">
        <v>1.14</v>
      </c>
      <c r="E11" s="6">
        <v>0.19</v>
      </c>
    </row>
    <row r="12" spans="1:5" ht="12.75">
      <c r="A12" s="6">
        <v>-3.56</v>
      </c>
      <c r="B12" s="5">
        <v>1.45</v>
      </c>
      <c r="C12" s="6">
        <v>3.02</v>
      </c>
      <c r="D12" s="5">
        <v>1.1</v>
      </c>
      <c r="E12" s="6">
        <v>0.19</v>
      </c>
    </row>
    <row r="13" spans="1:5" ht="12.75">
      <c r="A13" s="6">
        <v>-3.37</v>
      </c>
      <c r="B13" s="5">
        <v>1.37</v>
      </c>
      <c r="C13" s="6">
        <v>2.86</v>
      </c>
      <c r="D13" s="5">
        <v>1.04</v>
      </c>
      <c r="E13" s="6">
        <v>0.18</v>
      </c>
    </row>
    <row r="14" spans="1:5" ht="12.75">
      <c r="A14" s="6">
        <v>-1.02</v>
      </c>
      <c r="B14" s="5">
        <v>-1.09</v>
      </c>
      <c r="C14" s="6">
        <v>-0.03</v>
      </c>
      <c r="D14" s="5">
        <v>1.86</v>
      </c>
      <c r="E14" s="6">
        <v>1.69</v>
      </c>
    </row>
    <row r="15" spans="1:5" ht="12.75">
      <c r="A15" s="6">
        <v>-0.1</v>
      </c>
      <c r="B15" s="5">
        <v>-5.24</v>
      </c>
      <c r="C15" s="6">
        <v>-3.04</v>
      </c>
      <c r="D15" s="5">
        <v>5.46</v>
      </c>
      <c r="E15" s="6">
        <v>5.73</v>
      </c>
    </row>
    <row r="16" spans="1:5" ht="12.75">
      <c r="A16" s="6">
        <v>-0.08</v>
      </c>
      <c r="B16" s="5">
        <v>-3.96</v>
      </c>
      <c r="C16" s="6">
        <v>-2.29</v>
      </c>
      <c r="D16" s="5">
        <v>4.12</v>
      </c>
      <c r="E16" s="6">
        <v>4.32</v>
      </c>
    </row>
    <row r="17" spans="1:5" ht="12.75">
      <c r="A17" s="6">
        <v>-2.21</v>
      </c>
      <c r="B17" s="5">
        <v>0.9</v>
      </c>
      <c r="C17" s="6">
        <v>1.87</v>
      </c>
      <c r="D17" s="5">
        <v>0.68</v>
      </c>
      <c r="E17" s="6">
        <v>0.12</v>
      </c>
    </row>
    <row r="18" spans="1:5" ht="12.75">
      <c r="A18" s="6">
        <v>1.76</v>
      </c>
      <c r="B18" s="5">
        <v>-4.81</v>
      </c>
      <c r="C18" s="6">
        <v>-3.92</v>
      </c>
      <c r="D18" s="5">
        <v>3.66</v>
      </c>
      <c r="E18" s="6">
        <v>4.34</v>
      </c>
    </row>
    <row r="19" spans="1:5" ht="12.75">
      <c r="A19" s="6">
        <v>-1.05</v>
      </c>
      <c r="B19" s="5">
        <v>-0.52</v>
      </c>
      <c r="C19" s="6">
        <v>0.33</v>
      </c>
      <c r="D19" s="5">
        <v>1.3</v>
      </c>
      <c r="E19" s="6">
        <v>1.08</v>
      </c>
    </row>
    <row r="20" spans="1:5" ht="12.75">
      <c r="A20" s="6">
        <v>-0.06</v>
      </c>
      <c r="B20" s="5">
        <v>-3.22</v>
      </c>
      <c r="C20" s="6">
        <v>-1.87</v>
      </c>
      <c r="D20" s="5">
        <v>3.35</v>
      </c>
      <c r="E20" s="6">
        <v>3.52</v>
      </c>
    </row>
    <row r="21" spans="1:5" ht="12.75">
      <c r="A21" s="6">
        <v>-0.06</v>
      </c>
      <c r="B21" s="5">
        <v>-3.33</v>
      </c>
      <c r="C21" s="6">
        <v>-1.93</v>
      </c>
      <c r="D21" s="5">
        <v>3.46</v>
      </c>
      <c r="E21" s="6">
        <v>3.64</v>
      </c>
    </row>
    <row r="22" spans="1:5" ht="12.75">
      <c r="A22" s="6">
        <v>-2.21</v>
      </c>
      <c r="B22" s="5">
        <v>1.75</v>
      </c>
      <c r="C22" s="6">
        <v>2.38</v>
      </c>
      <c r="D22" s="5">
        <v>-0.19</v>
      </c>
      <c r="E22" s="6">
        <v>-0.8</v>
      </c>
    </row>
    <row r="23" spans="1:5" ht="12.75">
      <c r="A23" s="6">
        <v>-3.74</v>
      </c>
      <c r="B23" s="5">
        <v>2.96</v>
      </c>
      <c r="C23" s="6">
        <v>4.02</v>
      </c>
      <c r="D23" s="5">
        <v>-0.32</v>
      </c>
      <c r="E23" s="6">
        <v>-1.36</v>
      </c>
    </row>
    <row r="24" spans="1:5" ht="12.75">
      <c r="A24" s="6">
        <v>-0.08</v>
      </c>
      <c r="B24" s="5">
        <v>-4.12</v>
      </c>
      <c r="C24" s="6">
        <v>-2.39</v>
      </c>
      <c r="D24" s="5">
        <v>4.29</v>
      </c>
      <c r="E24" s="6">
        <v>4.5</v>
      </c>
    </row>
    <row r="25" spans="1:5" ht="12.75">
      <c r="A25" s="6">
        <v>-2.81</v>
      </c>
      <c r="B25" s="5">
        <v>1.14</v>
      </c>
      <c r="C25" s="6">
        <v>2.38</v>
      </c>
      <c r="D25" s="5">
        <v>0.87</v>
      </c>
      <c r="E25" s="6">
        <v>0.15</v>
      </c>
    </row>
    <row r="26" spans="1:5" ht="12.75">
      <c r="A26" s="6">
        <v>-2.43</v>
      </c>
      <c r="B26">
        <v>0.14</v>
      </c>
      <c r="C26" s="6">
        <v>1.56</v>
      </c>
      <c r="D26" s="5">
        <v>1.62</v>
      </c>
      <c r="E26" s="6">
        <v>1.04</v>
      </c>
    </row>
    <row r="27" spans="1:5" ht="12.75">
      <c r="A27" s="6">
        <v>-1.41</v>
      </c>
      <c r="B27" s="5">
        <v>0.73</v>
      </c>
      <c r="C27" s="6">
        <v>1.29</v>
      </c>
      <c r="D27" s="5">
        <v>0.27</v>
      </c>
      <c r="E27" s="6">
        <v>-0.1</v>
      </c>
    </row>
    <row r="28" spans="1:5" ht="12.75">
      <c r="A28" s="6">
        <v>-0.05</v>
      </c>
      <c r="B28" s="5">
        <v>-2.44</v>
      </c>
      <c r="C28" s="6">
        <v>-1.41</v>
      </c>
      <c r="D28" s="5">
        <v>2.54</v>
      </c>
      <c r="E28" s="6">
        <v>2.67</v>
      </c>
    </row>
    <row r="29" spans="1:5" ht="12.75">
      <c r="A29" s="6">
        <v>1.26</v>
      </c>
      <c r="B29" s="5">
        <v>-3.45</v>
      </c>
      <c r="C29" s="6">
        <v>-2.81</v>
      </c>
      <c r="D29" s="5">
        <v>2.62</v>
      </c>
      <c r="E29" s="6">
        <v>3.11</v>
      </c>
    </row>
    <row r="30" spans="1:5" ht="12.75">
      <c r="A30" s="6"/>
      <c r="B30" s="5"/>
      <c r="C30" s="6"/>
      <c r="D30" s="5"/>
      <c r="E30" s="6"/>
    </row>
    <row r="31" spans="1:5" ht="12.75">
      <c r="A31" s="6"/>
      <c r="B31" s="5"/>
      <c r="C31" s="6"/>
      <c r="D31" s="5"/>
      <c r="E31" s="6"/>
    </row>
    <row r="32" spans="1:5" ht="13.5" thickBot="1">
      <c r="A32" s="9"/>
      <c r="B32" s="8"/>
      <c r="C32" s="9"/>
      <c r="D32" s="8"/>
      <c r="E32" s="9"/>
    </row>
    <row r="33" spans="1:5" ht="13.5" thickBot="1">
      <c r="A33" t="s">
        <v>75</v>
      </c>
      <c r="B33" t="s">
        <v>5</v>
      </c>
      <c r="C33" t="s">
        <v>6</v>
      </c>
      <c r="D33" t="s">
        <v>7</v>
      </c>
      <c r="E33" t="s">
        <v>8</v>
      </c>
    </row>
    <row r="34" spans="1:5" ht="12.75">
      <c r="A34" s="1"/>
      <c r="B34" s="2"/>
      <c r="C34" s="1"/>
      <c r="D34" s="2"/>
      <c r="E34" s="1"/>
    </row>
    <row r="35" spans="1:5" ht="12.75">
      <c r="A35" s="4"/>
      <c r="B35" s="5"/>
      <c r="C35" s="4"/>
      <c r="D35" s="5"/>
      <c r="E35" s="4"/>
    </row>
    <row r="36" spans="1:5" ht="12.75">
      <c r="A36" s="4">
        <v>0.034</v>
      </c>
      <c r="B36" s="5"/>
      <c r="C36" s="4">
        <v>0.078</v>
      </c>
      <c r="D36" s="5">
        <v>0.026</v>
      </c>
      <c r="E36" s="4">
        <v>0.018</v>
      </c>
    </row>
    <row r="37" spans="1:5" ht="12.75">
      <c r="A37" s="4">
        <v>0.033</v>
      </c>
      <c r="B37" s="5"/>
      <c r="C37" s="4">
        <v>0.033</v>
      </c>
      <c r="D37" s="5">
        <v>0.027</v>
      </c>
      <c r="E37" s="4">
        <v>0.019</v>
      </c>
    </row>
    <row r="38" spans="1:5" ht="12.75">
      <c r="A38" s="4">
        <v>0.033</v>
      </c>
      <c r="B38" s="5"/>
      <c r="C38" s="4">
        <v>0.032</v>
      </c>
      <c r="D38" s="5">
        <v>0.045</v>
      </c>
      <c r="E38" s="4">
        <v>0.049</v>
      </c>
    </row>
    <row r="39" spans="1:5" ht="12.75">
      <c r="A39" s="4">
        <v>0.063</v>
      </c>
      <c r="B39" s="5"/>
      <c r="C39" s="4">
        <v>0.038</v>
      </c>
      <c r="D39" s="5">
        <v>0.036</v>
      </c>
      <c r="E39" s="4">
        <v>0.024</v>
      </c>
    </row>
    <row r="40" spans="1:5" ht="12.75">
      <c r="A40" s="4">
        <v>0.039</v>
      </c>
      <c r="B40" s="5"/>
      <c r="C40" s="4">
        <v>0.043</v>
      </c>
      <c r="D40" s="5">
        <v>0.02</v>
      </c>
      <c r="E40" s="4">
        <v>0.019</v>
      </c>
    </row>
    <row r="41" spans="1:5" ht="12.75">
      <c r="A41" s="4"/>
      <c r="B41" s="5"/>
      <c r="C41" s="4">
        <v>0.04</v>
      </c>
      <c r="D41" s="5">
        <v>0.03</v>
      </c>
      <c r="E41" s="4">
        <v>0.054</v>
      </c>
    </row>
    <row r="42" spans="1:5" ht="12.75">
      <c r="A42" s="4">
        <v>0.028</v>
      </c>
      <c r="B42" s="5"/>
      <c r="C42" s="4"/>
      <c r="D42" s="5">
        <v>0.028</v>
      </c>
      <c r="E42" s="4">
        <v>0.023</v>
      </c>
    </row>
    <row r="43" spans="1:5" ht="12.75">
      <c r="A43" s="4">
        <v>0.033</v>
      </c>
      <c r="B43" s="5"/>
      <c r="C43" s="4">
        <v>0.068</v>
      </c>
      <c r="D43" s="5">
        <v>0.022</v>
      </c>
      <c r="E43" s="4">
        <v>0.02</v>
      </c>
    </row>
    <row r="44" spans="1:5" ht="12.75">
      <c r="A44" s="4">
        <v>0.034</v>
      </c>
      <c r="B44" s="5"/>
      <c r="C44" s="4">
        <v>0.062</v>
      </c>
      <c r="D44" s="5">
        <v>0.024</v>
      </c>
      <c r="E44" s="4">
        <v>0.05</v>
      </c>
    </row>
    <row r="45" spans="1:5" ht="12.75">
      <c r="A45" s="4">
        <v>0.033</v>
      </c>
      <c r="B45" s="5"/>
      <c r="C45" s="4">
        <v>0.073</v>
      </c>
      <c r="D45" s="5">
        <v>0.03</v>
      </c>
      <c r="E45" s="4">
        <v>0.017</v>
      </c>
    </row>
    <row r="46" spans="1:5" ht="12.75">
      <c r="A46" s="4">
        <v>0.033</v>
      </c>
      <c r="B46" s="5"/>
      <c r="C46" s="4"/>
      <c r="D46" s="5"/>
      <c r="E46" s="4">
        <v>0.035</v>
      </c>
    </row>
    <row r="47" spans="1:5" ht="12.75">
      <c r="A47" s="4">
        <v>0.031</v>
      </c>
      <c r="B47" s="5"/>
      <c r="C47" s="4">
        <v>0.041</v>
      </c>
      <c r="D47" s="5">
        <v>0.06</v>
      </c>
      <c r="E47" s="4">
        <v>0.012</v>
      </c>
    </row>
    <row r="48" spans="1:5" ht="12.75">
      <c r="A48" s="4">
        <v>0.032</v>
      </c>
      <c r="B48" s="5"/>
      <c r="C48" s="4">
        <v>0.032</v>
      </c>
      <c r="D48" s="5">
        <v>0.05</v>
      </c>
      <c r="E48" s="4">
        <v>0.039</v>
      </c>
    </row>
    <row r="49" spans="1:5" ht="12.75">
      <c r="A49" s="4">
        <v>0.034</v>
      </c>
      <c r="B49" s="5"/>
      <c r="C49" s="4"/>
      <c r="D49" s="5">
        <v>0.03</v>
      </c>
      <c r="E49" s="4">
        <v>0.034</v>
      </c>
    </row>
    <row r="50" spans="1:5" ht="12.75">
      <c r="A50" s="4">
        <v>0.032</v>
      </c>
      <c r="B50" s="5"/>
      <c r="C50" s="4">
        <v>0.036</v>
      </c>
      <c r="D50" s="5">
        <v>0.064</v>
      </c>
      <c r="E50" s="4"/>
    </row>
    <row r="51" spans="1:5" ht="12.75">
      <c r="A51" s="4">
        <v>0.04</v>
      </c>
      <c r="B51" s="5"/>
      <c r="C51" s="4">
        <v>0.039</v>
      </c>
      <c r="D51" s="5">
        <v>0.05</v>
      </c>
      <c r="E51" s="4"/>
    </row>
    <row r="52" spans="1:5" ht="12.75">
      <c r="A52" s="4">
        <v>0.035</v>
      </c>
      <c r="B52" s="5"/>
      <c r="C52" s="4">
        <v>0.032</v>
      </c>
      <c r="D52" s="5">
        <v>0.041</v>
      </c>
      <c r="E52" s="4"/>
    </row>
    <row r="53" spans="1:5" ht="12.75">
      <c r="A53" s="4"/>
      <c r="B53" s="5"/>
      <c r="C53" s="4">
        <v>0.044</v>
      </c>
      <c r="D53" s="5">
        <v>0.032</v>
      </c>
      <c r="E53" s="4">
        <v>0.061</v>
      </c>
    </row>
    <row r="54" spans="1:5" ht="12.75">
      <c r="A54" s="4">
        <v>0.034</v>
      </c>
      <c r="B54" s="5"/>
      <c r="C54" s="4">
        <v>0.032</v>
      </c>
      <c r="D54" s="5">
        <v>0.062</v>
      </c>
      <c r="E54" s="4">
        <v>0.036</v>
      </c>
    </row>
    <row r="55" spans="1:5" ht="12.75">
      <c r="A55" s="4">
        <v>0.061</v>
      </c>
      <c r="B55" s="5"/>
      <c r="C55" s="4">
        <v>0.036</v>
      </c>
      <c r="D55" s="5">
        <v>0.063</v>
      </c>
      <c r="E55" s="4"/>
    </row>
    <row r="56" spans="1:5" ht="12.75">
      <c r="A56" s="4">
        <v>0.041</v>
      </c>
      <c r="B56" s="5"/>
      <c r="C56" s="4">
        <v>0.04</v>
      </c>
      <c r="D56" s="5">
        <v>0.025</v>
      </c>
      <c r="E56" s="4"/>
    </row>
    <row r="57" spans="1:5" ht="12.75">
      <c r="A57" s="4">
        <v>0.033</v>
      </c>
      <c r="B57" s="5"/>
      <c r="C57" s="4">
        <v>0.049</v>
      </c>
      <c r="D57" s="5">
        <v>0.015</v>
      </c>
      <c r="E57" s="4"/>
    </row>
    <row r="58" spans="1:5" ht="12.75">
      <c r="A58" s="4">
        <v>0.032</v>
      </c>
      <c r="B58" s="5"/>
      <c r="C58" s="4">
        <v>0.04</v>
      </c>
      <c r="D58" s="5">
        <v>0.021</v>
      </c>
      <c r="E58" s="4"/>
    </row>
    <row r="59" spans="1:5" ht="12.75">
      <c r="A59" s="4">
        <v>0.062</v>
      </c>
      <c r="B59" s="5"/>
      <c r="C59" s="4">
        <v>0.044</v>
      </c>
      <c r="D59" s="5">
        <v>0.032</v>
      </c>
      <c r="E59" s="4">
        <v>0.033</v>
      </c>
    </row>
    <row r="60" spans="1:5" ht="12.75">
      <c r="A60" s="4">
        <v>0.034</v>
      </c>
      <c r="B60" s="5"/>
      <c r="C60" s="4">
        <v>0.06</v>
      </c>
      <c r="D60" s="5">
        <v>0.04</v>
      </c>
      <c r="E60" s="4">
        <v>0.044</v>
      </c>
    </row>
    <row r="61" spans="1:5" ht="12.75">
      <c r="A61" s="4">
        <v>0.031</v>
      </c>
      <c r="B61" s="5"/>
      <c r="C61" s="4">
        <v>0.038</v>
      </c>
      <c r="D61" s="5">
        <v>0.023</v>
      </c>
      <c r="E61" s="4">
        <v>0.029</v>
      </c>
    </row>
    <row r="62" spans="1:5" ht="12.75">
      <c r="A62" s="4"/>
      <c r="B62" s="5"/>
      <c r="C62" s="4"/>
      <c r="D62" s="5"/>
      <c r="E62" s="4"/>
    </row>
    <row r="63" spans="1:5" ht="12.75">
      <c r="A63" s="4"/>
      <c r="B63" s="5"/>
      <c r="C63" s="4"/>
      <c r="D63" s="5"/>
      <c r="E63" s="4"/>
    </row>
    <row r="64" spans="1:5" ht="13.5" thickBot="1">
      <c r="A64" s="7"/>
      <c r="B64" s="8"/>
      <c r="C64" s="7"/>
      <c r="D64" s="8"/>
      <c r="E64" s="7"/>
    </row>
    <row r="65" spans="1:5" ht="13.5" thickBot="1">
      <c r="A65" t="s">
        <v>75</v>
      </c>
      <c r="B65" t="s">
        <v>5</v>
      </c>
      <c r="C65" t="s">
        <v>6</v>
      </c>
      <c r="D65" t="s">
        <v>7</v>
      </c>
      <c r="E65" t="s">
        <v>8</v>
      </c>
    </row>
    <row r="66" spans="1:5" ht="12.75">
      <c r="A66" s="2"/>
      <c r="C66" s="2"/>
      <c r="D66" s="2"/>
      <c r="E66" s="2"/>
    </row>
    <row r="67" spans="1:5" ht="12.75">
      <c r="A67" s="5"/>
      <c r="C67" s="5"/>
      <c r="D67" s="5"/>
      <c r="E67" s="5"/>
    </row>
    <row r="68" spans="1:5" ht="12.75">
      <c r="A68" s="5">
        <v>0.12</v>
      </c>
      <c r="C68" s="5">
        <v>6.93</v>
      </c>
      <c r="D68" s="5">
        <v>0.24</v>
      </c>
      <c r="E68" s="5">
        <v>0.21</v>
      </c>
    </row>
    <row r="69" spans="1:5" ht="12.75">
      <c r="A69" s="5">
        <v>0.17</v>
      </c>
      <c r="C69" s="5">
        <v>0.25</v>
      </c>
      <c r="D69" s="5">
        <v>0.1</v>
      </c>
      <c r="E69" s="5">
        <v>0.22</v>
      </c>
    </row>
    <row r="70" spans="1:5" ht="12.75">
      <c r="A70" s="5">
        <v>0.02</v>
      </c>
      <c r="C70" s="5">
        <v>0.16</v>
      </c>
      <c r="D70" s="5">
        <v>0.68</v>
      </c>
      <c r="E70" s="5">
        <v>0.64</v>
      </c>
    </row>
    <row r="71" spans="1:5" ht="12.75">
      <c r="A71" s="5">
        <v>0.03</v>
      </c>
      <c r="C71" s="5">
        <v>0.21</v>
      </c>
      <c r="D71" s="5">
        <v>0.32</v>
      </c>
      <c r="E71" s="5">
        <v>0.48</v>
      </c>
    </row>
    <row r="72" spans="1:5" ht="12.75">
      <c r="A72" s="5">
        <v>0.16</v>
      </c>
      <c r="C72" s="5">
        <v>0.62</v>
      </c>
      <c r="D72" s="5">
        <v>0.18</v>
      </c>
      <c r="E72" s="5">
        <v>0.39</v>
      </c>
    </row>
    <row r="73" spans="1:5" ht="12.75">
      <c r="A73" s="5"/>
      <c r="C73" s="5">
        <v>0.14</v>
      </c>
      <c r="D73" s="5">
        <v>0.36</v>
      </c>
      <c r="E73" s="5">
        <v>0.92</v>
      </c>
    </row>
    <row r="74" spans="1:5" ht="12.75">
      <c r="A74" s="5">
        <v>0.05</v>
      </c>
      <c r="C74" s="5"/>
      <c r="D74" s="5">
        <v>0.42</v>
      </c>
      <c r="E74" s="5">
        <v>0.25</v>
      </c>
    </row>
    <row r="75" spans="1:5" ht="12.75">
      <c r="A75" s="5">
        <v>0.25</v>
      </c>
      <c r="C75" s="5">
        <v>3.69</v>
      </c>
      <c r="D75" s="5">
        <v>0.05</v>
      </c>
      <c r="E75" s="5">
        <v>0.24</v>
      </c>
    </row>
    <row r="76" spans="1:5" ht="12.75">
      <c r="A76" s="5">
        <v>0.03</v>
      </c>
      <c r="C76" s="5">
        <v>3.29</v>
      </c>
      <c r="D76" s="5">
        <v>0.22</v>
      </c>
      <c r="E76" s="5">
        <v>0.34</v>
      </c>
    </row>
    <row r="77" spans="1:5" ht="12.75">
      <c r="A77" s="5">
        <v>0.05</v>
      </c>
      <c r="C77" s="5">
        <v>5.99</v>
      </c>
      <c r="D77" s="5">
        <v>0.16</v>
      </c>
      <c r="E77" s="5">
        <v>0.35</v>
      </c>
    </row>
    <row r="78" spans="1:5" ht="12.75">
      <c r="A78" s="5">
        <v>0.32</v>
      </c>
      <c r="C78" s="5"/>
      <c r="D78" s="5"/>
      <c r="E78" s="5">
        <v>0.16</v>
      </c>
    </row>
    <row r="79" spans="1:5" ht="12.75">
      <c r="A79" s="5">
        <v>0.01</v>
      </c>
      <c r="C79" s="5">
        <v>0.25</v>
      </c>
      <c r="D79" s="5">
        <v>1.28</v>
      </c>
      <c r="E79" s="5">
        <v>0.13</v>
      </c>
    </row>
    <row r="80" spans="1:5" ht="12.75">
      <c r="A80" s="5">
        <v>0.02</v>
      </c>
      <c r="C80" s="5">
        <v>0.27</v>
      </c>
      <c r="D80" s="5">
        <v>1.03</v>
      </c>
      <c r="E80" s="5">
        <v>0.19</v>
      </c>
    </row>
    <row r="81" spans="1:5" ht="12.75">
      <c r="A81" s="5">
        <v>0.03</v>
      </c>
      <c r="C81" s="5"/>
      <c r="D81" s="5">
        <v>0.13</v>
      </c>
      <c r="E81" s="5">
        <v>0.18</v>
      </c>
    </row>
    <row r="82" spans="1:5" ht="12.75">
      <c r="A82" s="5">
        <v>0.02</v>
      </c>
      <c r="C82" s="5">
        <v>0.34</v>
      </c>
      <c r="D82" s="5">
        <v>0.19</v>
      </c>
      <c r="E82" s="5"/>
    </row>
    <row r="83" spans="1:5" ht="12.75">
      <c r="A83" s="5">
        <v>0.03</v>
      </c>
      <c r="C83" s="5">
        <v>0.36</v>
      </c>
      <c r="D83" s="5">
        <v>0.29</v>
      </c>
      <c r="E83" s="5"/>
    </row>
    <row r="84" spans="1:5" ht="12.75">
      <c r="A84" s="5">
        <v>0.52</v>
      </c>
      <c r="C84" s="5">
        <v>0.65</v>
      </c>
      <c r="D84" s="5">
        <v>0.35</v>
      </c>
      <c r="E84" s="5"/>
    </row>
    <row r="85" spans="1:5" ht="12.75">
      <c r="A85" s="5"/>
      <c r="C85" s="5">
        <v>1.92</v>
      </c>
      <c r="D85" s="5">
        <v>0.56</v>
      </c>
      <c r="E85" s="5">
        <v>1.04</v>
      </c>
    </row>
    <row r="86" spans="1:5" ht="12.75">
      <c r="A86" s="5">
        <v>0.04</v>
      </c>
      <c r="C86" s="5">
        <v>1.61</v>
      </c>
      <c r="D86" s="5">
        <v>1.16</v>
      </c>
      <c r="E86" s="5">
        <v>0.18</v>
      </c>
    </row>
    <row r="87" spans="1:5" ht="12.75">
      <c r="A87" s="5">
        <v>1.07</v>
      </c>
      <c r="C87" s="5">
        <v>0.35</v>
      </c>
      <c r="D87" s="5">
        <v>0.57</v>
      </c>
      <c r="E87" s="5"/>
    </row>
    <row r="88" spans="1:5" ht="12.75">
      <c r="A88" s="5">
        <v>0.22</v>
      </c>
      <c r="C88" s="5">
        <v>0.31</v>
      </c>
      <c r="D88" s="5">
        <v>0.48</v>
      </c>
      <c r="E88" s="5"/>
    </row>
    <row r="89" spans="1:5" ht="12.75">
      <c r="A89" s="5">
        <v>0.16</v>
      </c>
      <c r="C89" s="5">
        <v>1.99</v>
      </c>
      <c r="D89" s="5">
        <v>0.16</v>
      </c>
      <c r="E89" s="5"/>
    </row>
    <row r="90" spans="1:5" ht="12.75">
      <c r="A90" s="5">
        <v>0.05</v>
      </c>
      <c r="C90" s="5">
        <v>0.63</v>
      </c>
      <c r="D90" s="5">
        <v>0.13</v>
      </c>
      <c r="E90" s="5"/>
    </row>
    <row r="91" spans="1:5" ht="12.75">
      <c r="A91" s="5">
        <v>0.57</v>
      </c>
      <c r="C91" s="5">
        <v>2.16</v>
      </c>
      <c r="D91" s="5">
        <v>0.21</v>
      </c>
      <c r="E91" s="5">
        <v>0.15</v>
      </c>
    </row>
    <row r="92" spans="1:5" ht="12.75">
      <c r="A92" s="5">
        <v>0.02</v>
      </c>
      <c r="C92" s="5">
        <v>1.12</v>
      </c>
      <c r="D92" s="5">
        <v>0.48</v>
      </c>
      <c r="E92" s="5">
        <v>0.52</v>
      </c>
    </row>
    <row r="93" spans="1:5" ht="12.75">
      <c r="A93" s="5">
        <v>0.11</v>
      </c>
      <c r="C93" s="5">
        <v>0.26</v>
      </c>
      <c r="D93" s="5">
        <v>0.11</v>
      </c>
      <c r="E93" s="5">
        <v>0.56</v>
      </c>
    </row>
    <row r="94" spans="1:5" ht="12.75">
      <c r="A94" s="5"/>
      <c r="C94" s="5"/>
      <c r="D94" s="5"/>
      <c r="E94" s="5"/>
    </row>
    <row r="95" spans="1:5" ht="12.75">
      <c r="A95" s="5"/>
      <c r="C95" s="5"/>
      <c r="D95" s="5"/>
      <c r="E95" s="5"/>
    </row>
    <row r="96" spans="1:5" ht="13.5" thickBot="1">
      <c r="A96" s="8"/>
      <c r="C96" s="8"/>
      <c r="D96" s="8"/>
      <c r="E96" s="8"/>
    </row>
  </sheetData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46">
      <selection activeCell="V111" sqref="V111"/>
    </sheetView>
  </sheetViews>
  <sheetFormatPr defaultColWidth="9.140625" defaultRowHeight="12.75"/>
  <sheetData>
    <row r="1" spans="1:5" ht="13.5" thickBot="1">
      <c r="A1" t="s">
        <v>75</v>
      </c>
      <c r="B1" t="s">
        <v>5</v>
      </c>
      <c r="C1" t="s">
        <v>6</v>
      </c>
      <c r="D1" t="s">
        <v>7</v>
      </c>
      <c r="E1" t="s">
        <v>8</v>
      </c>
    </row>
    <row r="2" spans="1:5" ht="12.75">
      <c r="A2" s="3">
        <v>-0.07</v>
      </c>
      <c r="B2" s="2">
        <v>-3.54</v>
      </c>
      <c r="C2" s="3">
        <v>-2.05</v>
      </c>
      <c r="D2" s="2">
        <v>3.68</v>
      </c>
      <c r="E2" s="3">
        <v>3.86</v>
      </c>
    </row>
    <row r="3" spans="1:5" ht="12.75">
      <c r="A3" s="6">
        <v>-0.09</v>
      </c>
      <c r="B3" s="5">
        <v>-4.76</v>
      </c>
      <c r="C3" s="6">
        <v>-2.76</v>
      </c>
      <c r="D3" s="5">
        <v>4.96</v>
      </c>
      <c r="E3" s="6">
        <v>5.2</v>
      </c>
    </row>
    <row r="4" spans="1:5" ht="12.75">
      <c r="A4" s="6">
        <v>-0.75</v>
      </c>
      <c r="B4" s="5">
        <v>-1.29</v>
      </c>
      <c r="C4" s="6">
        <v>-0.31</v>
      </c>
      <c r="D4" s="5">
        <v>1.87</v>
      </c>
      <c r="E4" s="6">
        <v>1.77</v>
      </c>
    </row>
    <row r="5" spans="1:5" ht="12.75">
      <c r="A5" s="6">
        <v>1.5</v>
      </c>
      <c r="B5" s="5">
        <v>2.6</v>
      </c>
      <c r="C5" s="6">
        <v>0.62</v>
      </c>
      <c r="D5" s="5">
        <v>-3.76</v>
      </c>
      <c r="E5" s="6">
        <v>-3.55</v>
      </c>
    </row>
    <row r="6" spans="1:5" ht="12.75">
      <c r="A6" s="6">
        <v>-3.52</v>
      </c>
      <c r="B6" s="5">
        <v>2.79</v>
      </c>
      <c r="C6" s="6">
        <v>3.79</v>
      </c>
      <c r="D6" s="5">
        <v>-0.3</v>
      </c>
      <c r="E6" s="6">
        <v>-1.28</v>
      </c>
    </row>
    <row r="7" spans="1:5" ht="12.75">
      <c r="A7" s="6">
        <v>-0.09</v>
      </c>
      <c r="B7" s="5">
        <v>-4.97</v>
      </c>
      <c r="C7" s="6">
        <v>-2.88</v>
      </c>
      <c r="D7" s="5">
        <v>5.17</v>
      </c>
      <c r="E7" s="6">
        <v>5.43</v>
      </c>
    </row>
    <row r="8" spans="1:5" ht="12.75">
      <c r="A8" s="6">
        <v>1.73</v>
      </c>
      <c r="B8" s="5">
        <v>0.86</v>
      </c>
      <c r="C8" s="6">
        <v>-0.54</v>
      </c>
      <c r="D8" s="5">
        <v>-2.14</v>
      </c>
      <c r="E8" s="6">
        <v>-1.78</v>
      </c>
    </row>
    <row r="9" spans="1:5" ht="12.75">
      <c r="A9" s="6">
        <v>-0.05</v>
      </c>
      <c r="B9" s="5">
        <v>-2.76</v>
      </c>
      <c r="C9" s="6">
        <v>-1.6</v>
      </c>
      <c r="D9" s="5">
        <v>2.87</v>
      </c>
      <c r="E9" s="6">
        <v>3.02</v>
      </c>
    </row>
    <row r="10" spans="1:5" ht="12.75">
      <c r="A10" s="6">
        <v>-0.13</v>
      </c>
      <c r="B10" s="5">
        <v>-6.62</v>
      </c>
      <c r="C10" s="6">
        <v>-3.84</v>
      </c>
      <c r="D10" s="5">
        <v>6.9</v>
      </c>
      <c r="E10" s="6">
        <v>7.24</v>
      </c>
    </row>
    <row r="11" spans="1:5" ht="12.75">
      <c r="A11" s="6">
        <v>-0.11</v>
      </c>
      <c r="B11" s="5">
        <v>-5.76</v>
      </c>
      <c r="C11" s="6">
        <v>-3.34</v>
      </c>
      <c r="D11" s="5">
        <v>6</v>
      </c>
      <c r="E11" s="6">
        <v>6.3</v>
      </c>
    </row>
    <row r="12" spans="1:5" ht="12.75">
      <c r="A12" s="6">
        <v>0.06</v>
      </c>
      <c r="B12" s="5">
        <v>3.11</v>
      </c>
      <c r="C12" s="6">
        <v>1.8</v>
      </c>
      <c r="D12" s="5">
        <v>-3.23</v>
      </c>
      <c r="E12" s="6">
        <v>-3.4</v>
      </c>
    </row>
    <row r="13" spans="1:5" ht="12.75">
      <c r="A13" s="6">
        <v>-2.14</v>
      </c>
      <c r="B13" s="5">
        <v>-3.7</v>
      </c>
      <c r="C13" s="6">
        <v>-0.89</v>
      </c>
      <c r="D13" s="5">
        <v>5.35</v>
      </c>
      <c r="E13" s="6">
        <v>5.06</v>
      </c>
    </row>
    <row r="14" spans="1:5" ht="12.75">
      <c r="A14" s="6">
        <v>-0.09</v>
      </c>
      <c r="B14" s="5">
        <v>-4.75</v>
      </c>
      <c r="C14" s="6">
        <v>-2.76</v>
      </c>
      <c r="D14" s="5">
        <v>4.95</v>
      </c>
      <c r="E14" s="6">
        <v>5.19</v>
      </c>
    </row>
    <row r="15" spans="1:5" ht="12.75">
      <c r="A15" s="6">
        <v>-1.91</v>
      </c>
      <c r="B15" s="5">
        <v>-3.3</v>
      </c>
      <c r="C15" s="6">
        <v>-0.79</v>
      </c>
      <c r="D15" s="5">
        <v>4.79</v>
      </c>
      <c r="E15" s="6">
        <v>4.52</v>
      </c>
    </row>
    <row r="16" spans="1:5" ht="12.75">
      <c r="A16" s="6">
        <v>-0.07</v>
      </c>
      <c r="B16" s="5">
        <v>-3.81</v>
      </c>
      <c r="C16" s="6">
        <v>-2.21</v>
      </c>
      <c r="D16" s="5">
        <v>3.97</v>
      </c>
      <c r="E16" s="6">
        <v>4.16</v>
      </c>
    </row>
    <row r="17" spans="1:5" ht="12.75">
      <c r="A17" s="6">
        <v>-0.06</v>
      </c>
      <c r="B17" s="5">
        <v>-3.35</v>
      </c>
      <c r="C17" s="6">
        <v>-1.94</v>
      </c>
      <c r="D17" s="5">
        <v>3.49</v>
      </c>
      <c r="E17" s="6">
        <v>3.66</v>
      </c>
    </row>
    <row r="18" spans="1:5" ht="12.75">
      <c r="A18" s="6">
        <v>2.02</v>
      </c>
      <c r="B18" s="5">
        <v>-5.51</v>
      </c>
      <c r="C18" s="6">
        <v>-4.49</v>
      </c>
      <c r="D18" s="5">
        <v>4.19</v>
      </c>
      <c r="E18" s="6">
        <v>4.97</v>
      </c>
    </row>
    <row r="19" spans="1:5" ht="12.75">
      <c r="A19" s="6">
        <v>3.07</v>
      </c>
      <c r="B19" s="5">
        <v>-0.09</v>
      </c>
      <c r="C19" s="6">
        <v>-1.92</v>
      </c>
      <c r="D19" s="5">
        <v>-2.14</v>
      </c>
      <c r="E19" s="6">
        <v>-1.42</v>
      </c>
    </row>
    <row r="20" spans="1:5" ht="12.75">
      <c r="A20" s="6">
        <v>-0.05</v>
      </c>
      <c r="B20" s="5">
        <v>-2.71</v>
      </c>
      <c r="C20" s="6">
        <v>-1.57</v>
      </c>
      <c r="D20" s="5">
        <v>2.82</v>
      </c>
      <c r="E20" s="6">
        <v>2.97</v>
      </c>
    </row>
    <row r="21" spans="1:5" ht="12.75">
      <c r="A21" s="6">
        <v>3.63</v>
      </c>
      <c r="B21" s="5">
        <v>-0.1</v>
      </c>
      <c r="C21" s="6">
        <v>-2.26</v>
      </c>
      <c r="D21" s="5">
        <v>-2.53</v>
      </c>
      <c r="E21" s="6">
        <v>-1.68</v>
      </c>
    </row>
    <row r="22" spans="1:5" ht="12.75">
      <c r="A22" s="6">
        <v>1.71</v>
      </c>
      <c r="B22" s="5">
        <v>-4.66</v>
      </c>
      <c r="C22" s="6">
        <v>-3.79</v>
      </c>
      <c r="D22" s="5">
        <v>3.54</v>
      </c>
      <c r="E22" s="6">
        <v>4.21</v>
      </c>
    </row>
    <row r="23" spans="1:5" ht="12.75">
      <c r="A23" s="6">
        <v>-3.53</v>
      </c>
      <c r="B23" s="5">
        <v>1.44</v>
      </c>
      <c r="C23" s="6">
        <v>2.99</v>
      </c>
      <c r="D23" s="5">
        <v>1.09</v>
      </c>
      <c r="E23" s="6">
        <v>0.18</v>
      </c>
    </row>
    <row r="24" spans="1:5" ht="12.75">
      <c r="A24" s="6">
        <v>-2.79</v>
      </c>
      <c r="B24" s="5">
        <v>2.21</v>
      </c>
      <c r="C24" s="6">
        <v>3</v>
      </c>
      <c r="D24" s="5">
        <v>-0.24</v>
      </c>
      <c r="E24" s="6">
        <v>-1.01</v>
      </c>
    </row>
    <row r="25" spans="1:5" ht="12.75">
      <c r="A25" s="6">
        <v>-0.14</v>
      </c>
      <c r="B25" s="5">
        <v>-7.52</v>
      </c>
      <c r="C25" s="6">
        <v>-4.36</v>
      </c>
      <c r="D25" s="5">
        <v>7.83</v>
      </c>
      <c r="E25" s="6">
        <v>8.22</v>
      </c>
    </row>
    <row r="26" spans="1:5" ht="12.75">
      <c r="A26" s="6">
        <v>-3.2</v>
      </c>
      <c r="B26" s="5">
        <v>-5.53</v>
      </c>
      <c r="C26" s="6">
        <v>-1.33</v>
      </c>
      <c r="D26" s="5">
        <v>8.01</v>
      </c>
      <c r="E26" s="6">
        <v>7.57</v>
      </c>
    </row>
    <row r="27" spans="1:5" ht="12.75">
      <c r="A27" s="6">
        <v>-1.99</v>
      </c>
      <c r="B27" s="5">
        <v>-0.99</v>
      </c>
      <c r="C27" s="6">
        <v>0.62</v>
      </c>
      <c r="D27" s="5">
        <v>2.47</v>
      </c>
      <c r="E27" s="6">
        <v>2.06</v>
      </c>
    </row>
    <row r="28" spans="1:5" ht="12.75">
      <c r="A28" s="6">
        <v>0.07</v>
      </c>
      <c r="B28" s="5">
        <v>-3.79</v>
      </c>
      <c r="C28" s="6">
        <v>-2.2</v>
      </c>
      <c r="D28" s="5">
        <v>3.95</v>
      </c>
      <c r="E28" s="6">
        <v>4.14</v>
      </c>
    </row>
    <row r="29" spans="1:5" ht="12.75">
      <c r="A29" s="6">
        <v>-2.38</v>
      </c>
      <c r="B29" s="5">
        <v>1.39</v>
      </c>
      <c r="C29" s="6">
        <v>2.27</v>
      </c>
      <c r="D29" s="5">
        <v>0.3</v>
      </c>
      <c r="E29" s="6">
        <v>-0.34</v>
      </c>
    </row>
    <row r="30" spans="1:5" ht="12.75">
      <c r="A30" s="6">
        <v>-4.61</v>
      </c>
      <c r="B30" s="5">
        <v>3.65</v>
      </c>
      <c r="C30" s="6">
        <v>4.96</v>
      </c>
      <c r="D30" s="5">
        <v>-0.39</v>
      </c>
      <c r="E30" s="6">
        <v>-1.68</v>
      </c>
    </row>
    <row r="31" spans="1:5" ht="12.75">
      <c r="A31" s="6">
        <v>-3.82</v>
      </c>
      <c r="B31" s="5">
        <v>3.02</v>
      </c>
      <c r="C31" s="6">
        <v>4.11</v>
      </c>
      <c r="D31" s="5">
        <v>-0.33</v>
      </c>
      <c r="E31" s="6">
        <v>-1.39</v>
      </c>
    </row>
    <row r="32" spans="1:5" ht="13.5" thickBot="1">
      <c r="A32" s="9">
        <v>-4.53</v>
      </c>
      <c r="B32" s="8">
        <v>3.58</v>
      </c>
      <c r="C32" s="9">
        <v>4.87</v>
      </c>
      <c r="D32" s="8">
        <v>-0.39</v>
      </c>
      <c r="E32" s="9">
        <v>-1.65</v>
      </c>
    </row>
    <row r="33" spans="1:5" ht="13.5" thickBot="1">
      <c r="A33" t="s">
        <v>75</v>
      </c>
      <c r="B33" t="s">
        <v>5</v>
      </c>
      <c r="C33" t="s">
        <v>6</v>
      </c>
      <c r="D33" t="s">
        <v>7</v>
      </c>
      <c r="E33" t="s">
        <v>8</v>
      </c>
    </row>
    <row r="34" spans="1:5" ht="12.75">
      <c r="A34" s="1"/>
      <c r="B34" s="2"/>
      <c r="C34" s="1"/>
      <c r="D34" s="2"/>
      <c r="E34" s="1"/>
    </row>
    <row r="35" spans="1:5" ht="12.75">
      <c r="A35" s="4"/>
      <c r="B35" s="5"/>
      <c r="C35" s="4"/>
      <c r="D35" s="5"/>
      <c r="E35" s="4"/>
    </row>
    <row r="36" spans="1:5" ht="12.75">
      <c r="A36" s="4">
        <v>0.034</v>
      </c>
      <c r="B36" s="5"/>
      <c r="C36" s="4">
        <v>0.078</v>
      </c>
      <c r="D36" s="5">
        <v>0.026</v>
      </c>
      <c r="E36" s="4">
        <v>0.018</v>
      </c>
    </row>
    <row r="37" spans="1:5" ht="12.75">
      <c r="A37" s="4">
        <v>0.033</v>
      </c>
      <c r="B37" s="5"/>
      <c r="C37" s="4">
        <v>0.033</v>
      </c>
      <c r="D37" s="5">
        <v>0.027</v>
      </c>
      <c r="E37" s="4">
        <v>0.019</v>
      </c>
    </row>
    <row r="38" spans="1:5" ht="12.75">
      <c r="A38" s="4">
        <v>0.033</v>
      </c>
      <c r="B38" s="5"/>
      <c r="C38" s="4">
        <v>0.032</v>
      </c>
      <c r="D38" s="5">
        <v>0.045</v>
      </c>
      <c r="E38" s="4">
        <v>0.049</v>
      </c>
    </row>
    <row r="39" spans="1:5" ht="12.75">
      <c r="A39" s="4">
        <v>0.063</v>
      </c>
      <c r="B39" s="5"/>
      <c r="C39" s="4">
        <v>0.038</v>
      </c>
      <c r="D39" s="5">
        <v>0.036</v>
      </c>
      <c r="E39" s="4">
        <v>0.024</v>
      </c>
    </row>
    <row r="40" spans="1:5" ht="12.75">
      <c r="A40" s="4">
        <v>0.039</v>
      </c>
      <c r="B40" s="5"/>
      <c r="C40" s="4">
        <v>0.043</v>
      </c>
      <c r="D40" s="5">
        <v>0.02</v>
      </c>
      <c r="E40" s="4">
        <v>0.019</v>
      </c>
    </row>
    <row r="41" spans="1:5" ht="12.75">
      <c r="A41" s="4"/>
      <c r="B41" s="5"/>
      <c r="C41" s="4">
        <v>0.04</v>
      </c>
      <c r="D41" s="5">
        <v>0.03</v>
      </c>
      <c r="E41" s="4">
        <v>0.054</v>
      </c>
    </row>
    <row r="42" spans="1:5" ht="12.75">
      <c r="A42" s="4">
        <v>0.028</v>
      </c>
      <c r="B42" s="5"/>
      <c r="C42" s="4"/>
      <c r="D42" s="5">
        <v>0.028</v>
      </c>
      <c r="E42" s="4">
        <v>0.023</v>
      </c>
    </row>
    <row r="43" spans="1:5" ht="12.75">
      <c r="A43" s="4">
        <v>0.033</v>
      </c>
      <c r="B43" s="5"/>
      <c r="C43" s="4">
        <v>0.068</v>
      </c>
      <c r="D43" s="5">
        <v>0.022</v>
      </c>
      <c r="E43" s="4">
        <v>0.02</v>
      </c>
    </row>
    <row r="44" spans="1:5" ht="12.75">
      <c r="A44" s="4">
        <v>0.034</v>
      </c>
      <c r="B44" s="5"/>
      <c r="C44" s="4">
        <v>0.062</v>
      </c>
      <c r="D44" s="5">
        <v>0.024</v>
      </c>
      <c r="E44" s="4">
        <v>0.05</v>
      </c>
    </row>
    <row r="45" spans="1:5" ht="12.75">
      <c r="A45" s="4">
        <v>0.033</v>
      </c>
      <c r="B45" s="5"/>
      <c r="C45" s="4">
        <v>0.073</v>
      </c>
      <c r="D45" s="5">
        <v>0.03</v>
      </c>
      <c r="E45" s="4">
        <v>0.017</v>
      </c>
    </row>
    <row r="46" spans="1:5" ht="12.75">
      <c r="A46" s="4">
        <v>0.033</v>
      </c>
      <c r="B46" s="5"/>
      <c r="C46" s="4"/>
      <c r="D46" s="5"/>
      <c r="E46" s="4">
        <v>0.035</v>
      </c>
    </row>
    <row r="47" spans="1:5" ht="12.75">
      <c r="A47" s="4">
        <v>0.031</v>
      </c>
      <c r="B47" s="5"/>
      <c r="C47" s="4">
        <v>0.041</v>
      </c>
      <c r="D47" s="5">
        <v>0.06</v>
      </c>
      <c r="E47" s="4">
        <v>0.012</v>
      </c>
    </row>
    <row r="48" spans="1:5" ht="12.75">
      <c r="A48" s="4">
        <v>0.032</v>
      </c>
      <c r="B48" s="5"/>
      <c r="C48" s="4">
        <v>0.032</v>
      </c>
      <c r="D48" s="5">
        <v>0.05</v>
      </c>
      <c r="E48" s="4">
        <v>0.039</v>
      </c>
    </row>
    <row r="49" spans="1:5" ht="12.75">
      <c r="A49" s="4">
        <v>0.034</v>
      </c>
      <c r="B49" s="5"/>
      <c r="C49" s="4"/>
      <c r="D49" s="5">
        <v>0.03</v>
      </c>
      <c r="E49" s="4">
        <v>0.034</v>
      </c>
    </row>
    <row r="50" spans="1:5" ht="12.75">
      <c r="A50" s="4">
        <v>0.032</v>
      </c>
      <c r="B50" s="5"/>
      <c r="C50" s="4">
        <v>0.036</v>
      </c>
      <c r="D50" s="5">
        <v>0.064</v>
      </c>
      <c r="E50" s="4"/>
    </row>
    <row r="51" spans="1:5" ht="12.75">
      <c r="A51" s="4">
        <v>0.04</v>
      </c>
      <c r="B51" s="5"/>
      <c r="C51" s="4">
        <v>0.039</v>
      </c>
      <c r="D51" s="5">
        <v>0.05</v>
      </c>
      <c r="E51" s="4"/>
    </row>
    <row r="52" spans="1:5" ht="12.75">
      <c r="A52" s="4">
        <v>0.035</v>
      </c>
      <c r="B52" s="5"/>
      <c r="C52" s="4">
        <v>0.032</v>
      </c>
      <c r="D52" s="5">
        <v>0.041</v>
      </c>
      <c r="E52" s="4"/>
    </row>
    <row r="53" spans="1:5" ht="12.75">
      <c r="A53" s="4"/>
      <c r="B53" s="5"/>
      <c r="C53" s="4">
        <v>0.044</v>
      </c>
      <c r="D53" s="5">
        <v>0.032</v>
      </c>
      <c r="E53" s="4">
        <v>0.061</v>
      </c>
    </row>
    <row r="54" spans="1:5" ht="12.75">
      <c r="A54" s="4">
        <v>0.034</v>
      </c>
      <c r="B54" s="5"/>
      <c r="C54" s="4">
        <v>0.032</v>
      </c>
      <c r="D54" s="5">
        <v>0.062</v>
      </c>
      <c r="E54" s="4">
        <v>0.036</v>
      </c>
    </row>
    <row r="55" spans="1:5" ht="12.75">
      <c r="A55" s="4">
        <v>0.061</v>
      </c>
      <c r="B55" s="5"/>
      <c r="C55" s="4">
        <v>0.036</v>
      </c>
      <c r="D55" s="5">
        <v>0.063</v>
      </c>
      <c r="E55" s="4"/>
    </row>
    <row r="56" spans="1:5" ht="12.75">
      <c r="A56" s="4">
        <v>0.041</v>
      </c>
      <c r="B56" s="5"/>
      <c r="C56" s="4">
        <v>0.04</v>
      </c>
      <c r="D56" s="5">
        <v>0.025</v>
      </c>
      <c r="E56" s="4"/>
    </row>
    <row r="57" spans="1:5" ht="12.75">
      <c r="A57" s="4">
        <v>0.033</v>
      </c>
      <c r="B57" s="5"/>
      <c r="C57" s="4">
        <v>0.049</v>
      </c>
      <c r="D57" s="5">
        <v>0.015</v>
      </c>
      <c r="E57" s="4"/>
    </row>
    <row r="58" spans="1:5" ht="12.75">
      <c r="A58" s="4">
        <v>0.032</v>
      </c>
      <c r="B58" s="5"/>
      <c r="C58" s="4">
        <v>0.04</v>
      </c>
      <c r="D58" s="5">
        <v>0.021</v>
      </c>
      <c r="E58" s="4"/>
    </row>
    <row r="59" spans="1:5" ht="12.75">
      <c r="A59" s="4">
        <v>0.062</v>
      </c>
      <c r="B59" s="5"/>
      <c r="C59" s="4">
        <v>0.044</v>
      </c>
      <c r="D59" s="5">
        <v>0.032</v>
      </c>
      <c r="E59" s="4">
        <v>0.033</v>
      </c>
    </row>
    <row r="60" spans="1:5" ht="12.75">
      <c r="A60" s="4">
        <v>0.034</v>
      </c>
      <c r="B60" s="5"/>
      <c r="C60" s="4">
        <v>0.06</v>
      </c>
      <c r="D60" s="5">
        <v>0.04</v>
      </c>
      <c r="E60" s="4">
        <v>0.044</v>
      </c>
    </row>
    <row r="61" spans="1:5" ht="12.75">
      <c r="A61" s="4">
        <v>0.031</v>
      </c>
      <c r="B61" s="5"/>
      <c r="C61" s="4">
        <v>0.038</v>
      </c>
      <c r="D61" s="5">
        <v>0.023</v>
      </c>
      <c r="E61" s="4">
        <v>0.029</v>
      </c>
    </row>
    <row r="62" spans="1:5" ht="12.75">
      <c r="A62" s="4"/>
      <c r="B62" s="5"/>
      <c r="C62" s="4"/>
      <c r="D62" s="5"/>
      <c r="E62" s="4"/>
    </row>
    <row r="63" spans="1:5" ht="12.75">
      <c r="A63" s="4"/>
      <c r="B63" s="5"/>
      <c r="C63" s="4"/>
      <c r="D63" s="5"/>
      <c r="E63" s="4"/>
    </row>
    <row r="64" spans="1:5" ht="13.5" thickBot="1">
      <c r="A64" s="7"/>
      <c r="B64" s="8"/>
      <c r="C64" s="7"/>
      <c r="D64" s="8"/>
      <c r="E64" s="7"/>
    </row>
    <row r="65" spans="1:5" ht="13.5" thickBot="1">
      <c r="A65" t="s">
        <v>75</v>
      </c>
      <c r="B65" t="s">
        <v>5</v>
      </c>
      <c r="C65" t="s">
        <v>6</v>
      </c>
      <c r="D65" t="s">
        <v>7</v>
      </c>
      <c r="E65" t="s">
        <v>8</v>
      </c>
    </row>
    <row r="66" spans="1:5" ht="12.75">
      <c r="A66" s="2"/>
      <c r="C66" s="2"/>
      <c r="D66" s="2"/>
      <c r="E66" s="2"/>
    </row>
    <row r="67" spans="1:5" ht="12.75">
      <c r="A67" s="5"/>
      <c r="C67" s="5"/>
      <c r="D67" s="5"/>
      <c r="E67" s="5"/>
    </row>
    <row r="68" spans="1:5" ht="12.75">
      <c r="A68" s="5">
        <v>0.12</v>
      </c>
      <c r="C68" s="5">
        <v>6.93</v>
      </c>
      <c r="D68" s="5">
        <v>0.24</v>
      </c>
      <c r="E68" s="5">
        <v>0.21</v>
      </c>
    </row>
    <row r="69" spans="1:5" ht="12.75">
      <c r="A69" s="5">
        <v>0.17</v>
      </c>
      <c r="C69" s="5">
        <v>0.25</v>
      </c>
      <c r="D69" s="5">
        <v>0.1</v>
      </c>
      <c r="E69" s="5">
        <v>0.22</v>
      </c>
    </row>
    <row r="70" spans="1:5" ht="12.75">
      <c r="A70" s="5">
        <v>0.02</v>
      </c>
      <c r="C70" s="5">
        <v>0.16</v>
      </c>
      <c r="D70" s="5">
        <v>0.68</v>
      </c>
      <c r="E70" s="5">
        <v>0.64</v>
      </c>
    </row>
    <row r="71" spans="1:5" ht="12.75">
      <c r="A71" s="5">
        <v>0.03</v>
      </c>
      <c r="C71" s="5">
        <v>0.21</v>
      </c>
      <c r="D71" s="5">
        <v>0.32</v>
      </c>
      <c r="E71" s="5">
        <v>0.48</v>
      </c>
    </row>
    <row r="72" spans="1:5" ht="12.75">
      <c r="A72" s="5">
        <v>0.16</v>
      </c>
      <c r="C72" s="5">
        <v>0.62</v>
      </c>
      <c r="D72" s="5">
        <v>0.18</v>
      </c>
      <c r="E72" s="5">
        <v>0.39</v>
      </c>
    </row>
    <row r="73" spans="1:5" ht="12.75">
      <c r="A73" s="5"/>
      <c r="C73" s="5">
        <v>0.14</v>
      </c>
      <c r="D73" s="5">
        <v>0.36</v>
      </c>
      <c r="E73" s="5">
        <v>0.92</v>
      </c>
    </row>
    <row r="74" spans="1:5" ht="12.75">
      <c r="A74" s="5">
        <v>0.05</v>
      </c>
      <c r="C74" s="5"/>
      <c r="D74" s="5">
        <v>0.42</v>
      </c>
      <c r="E74" s="5">
        <v>0.25</v>
      </c>
    </row>
    <row r="75" spans="1:5" ht="12.75">
      <c r="A75" s="5">
        <v>0.25</v>
      </c>
      <c r="C75" s="5">
        <v>3.69</v>
      </c>
      <c r="D75" s="5">
        <v>0.05</v>
      </c>
      <c r="E75" s="5">
        <v>0.24</v>
      </c>
    </row>
    <row r="76" spans="1:5" ht="12.75">
      <c r="A76" s="5">
        <v>0.03</v>
      </c>
      <c r="C76" s="5">
        <v>3.29</v>
      </c>
      <c r="D76" s="5">
        <v>0.22</v>
      </c>
      <c r="E76" s="5">
        <v>0.34</v>
      </c>
    </row>
    <row r="77" spans="1:5" ht="12.75">
      <c r="A77" s="5">
        <v>0.05</v>
      </c>
      <c r="C77" s="5">
        <v>5.99</v>
      </c>
      <c r="D77" s="5">
        <v>0.16</v>
      </c>
      <c r="E77" s="5">
        <v>0.35</v>
      </c>
    </row>
    <row r="78" spans="1:5" ht="12.75">
      <c r="A78" s="5">
        <v>0.32</v>
      </c>
      <c r="C78" s="5"/>
      <c r="D78" s="5"/>
      <c r="E78" s="5">
        <v>0.16</v>
      </c>
    </row>
    <row r="79" spans="1:5" ht="12.75">
      <c r="A79" s="5">
        <v>0.01</v>
      </c>
      <c r="C79" s="5">
        <v>0.25</v>
      </c>
      <c r="D79" s="5">
        <v>1.28</v>
      </c>
      <c r="E79" s="5">
        <v>0.13</v>
      </c>
    </row>
    <row r="80" spans="1:5" ht="12.75">
      <c r="A80" s="5">
        <v>0.02</v>
      </c>
      <c r="C80" s="5">
        <v>0.27</v>
      </c>
      <c r="D80" s="5">
        <v>1.03</v>
      </c>
      <c r="E80" s="5">
        <v>0.19</v>
      </c>
    </row>
    <row r="81" spans="1:5" ht="12.75">
      <c r="A81" s="5">
        <v>0.03</v>
      </c>
      <c r="C81" s="5"/>
      <c r="D81" s="5">
        <v>0.13</v>
      </c>
      <c r="E81" s="5">
        <v>0.18</v>
      </c>
    </row>
    <row r="82" spans="1:5" ht="12.75">
      <c r="A82" s="5">
        <v>0.02</v>
      </c>
      <c r="C82" s="5">
        <v>0.34</v>
      </c>
      <c r="D82" s="5">
        <v>0.19</v>
      </c>
      <c r="E82" s="5"/>
    </row>
    <row r="83" spans="1:5" ht="12.75">
      <c r="A83" s="5">
        <v>0.03</v>
      </c>
      <c r="C83" s="5">
        <v>0.36</v>
      </c>
      <c r="D83" s="5">
        <v>0.29</v>
      </c>
      <c r="E83" s="5"/>
    </row>
    <row r="84" spans="1:5" ht="12.75">
      <c r="A84" s="5">
        <v>0.52</v>
      </c>
      <c r="C84" s="5">
        <v>0.65</v>
      </c>
      <c r="D84" s="5">
        <v>0.35</v>
      </c>
      <c r="E84" s="5"/>
    </row>
    <row r="85" spans="1:5" ht="12.75">
      <c r="A85" s="5"/>
      <c r="C85" s="5">
        <v>1.92</v>
      </c>
      <c r="D85" s="5">
        <v>0.56</v>
      </c>
      <c r="E85" s="5">
        <v>1.04</v>
      </c>
    </row>
    <row r="86" spans="1:5" ht="12.75">
      <c r="A86" s="5">
        <v>0.04</v>
      </c>
      <c r="C86" s="5">
        <v>1.61</v>
      </c>
      <c r="D86" s="5">
        <v>1.16</v>
      </c>
      <c r="E86" s="5">
        <v>0.18</v>
      </c>
    </row>
    <row r="87" spans="1:5" ht="12.75">
      <c r="A87" s="5">
        <v>1.07</v>
      </c>
      <c r="C87" s="5">
        <v>0.35</v>
      </c>
      <c r="D87" s="5">
        <v>0.57</v>
      </c>
      <c r="E87" s="5"/>
    </row>
    <row r="88" spans="1:5" ht="12.75">
      <c r="A88" s="5">
        <v>0.22</v>
      </c>
      <c r="C88" s="5">
        <v>0.31</v>
      </c>
      <c r="D88" s="5">
        <v>0.48</v>
      </c>
      <c r="E88" s="5"/>
    </row>
    <row r="89" spans="1:5" ht="12.75">
      <c r="A89" s="5">
        <v>0.16</v>
      </c>
      <c r="C89" s="5">
        <v>1.99</v>
      </c>
      <c r="D89" s="5">
        <v>0.16</v>
      </c>
      <c r="E89" s="5"/>
    </row>
    <row r="90" spans="1:5" ht="12.75">
      <c r="A90" s="5">
        <v>0.05</v>
      </c>
      <c r="C90" s="5">
        <v>0.63</v>
      </c>
      <c r="D90" s="5">
        <v>0.13</v>
      </c>
      <c r="E90" s="5"/>
    </row>
    <row r="91" spans="1:5" ht="12.75">
      <c r="A91" s="5">
        <v>0.57</v>
      </c>
      <c r="C91" s="5">
        <v>2.16</v>
      </c>
      <c r="D91" s="5">
        <v>0.21</v>
      </c>
      <c r="E91" s="5">
        <v>0.15</v>
      </c>
    </row>
    <row r="92" spans="1:5" ht="12.75">
      <c r="A92" s="5">
        <v>0.02</v>
      </c>
      <c r="C92" s="5">
        <v>1.12</v>
      </c>
      <c r="D92" s="5">
        <v>0.48</v>
      </c>
      <c r="E92" s="5">
        <v>0.52</v>
      </c>
    </row>
    <row r="93" spans="1:5" ht="12.75">
      <c r="A93" s="5">
        <v>0.11</v>
      </c>
      <c r="C93" s="5">
        <v>0.26</v>
      </c>
      <c r="D93" s="5">
        <v>0.11</v>
      </c>
      <c r="E93" s="5">
        <v>0.56</v>
      </c>
    </row>
    <row r="94" spans="1:5" ht="12.75">
      <c r="A94" s="5"/>
      <c r="C94" s="5"/>
      <c r="D94" s="5"/>
      <c r="E94" s="5"/>
    </row>
    <row r="95" spans="1:5" ht="12.75">
      <c r="A95" s="5"/>
      <c r="C95" s="5"/>
      <c r="D95" s="5"/>
      <c r="E95" s="5"/>
    </row>
    <row r="96" spans="1:5" ht="13.5" thickBot="1">
      <c r="A96" s="8"/>
      <c r="C96" s="8"/>
      <c r="D96" s="8"/>
      <c r="E96" s="8"/>
    </row>
  </sheetData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zoomScale="50" zoomScaleNormal="50" workbookViewId="0" topLeftCell="B34">
      <selection activeCell="H68" sqref="H68"/>
    </sheetView>
  </sheetViews>
  <sheetFormatPr defaultColWidth="9.140625" defaultRowHeight="12.75"/>
  <sheetData>
    <row r="1" spans="1:5" ht="13.5" thickBot="1">
      <c r="A1" t="s">
        <v>75</v>
      </c>
      <c r="B1" t="s">
        <v>5</v>
      </c>
      <c r="C1" t="s">
        <v>6</v>
      </c>
      <c r="D1" t="s">
        <v>7</v>
      </c>
      <c r="E1" t="s">
        <v>8</v>
      </c>
    </row>
    <row r="2" spans="1:5" ht="12.75">
      <c r="A2" s="3">
        <v>-0.05</v>
      </c>
      <c r="B2" s="2">
        <v>-2.76</v>
      </c>
      <c r="C2" s="3">
        <v>-1.6</v>
      </c>
      <c r="D2" s="2">
        <v>2.87</v>
      </c>
      <c r="E2" s="3">
        <v>3.02</v>
      </c>
    </row>
    <row r="3" spans="1:5" ht="12.75">
      <c r="A3" s="6">
        <v>1.11</v>
      </c>
      <c r="B3" s="5">
        <v>-3.03</v>
      </c>
      <c r="C3" s="6">
        <v>-2.47</v>
      </c>
      <c r="D3" s="5">
        <v>2.3</v>
      </c>
      <c r="E3" s="6">
        <v>2.73</v>
      </c>
    </row>
    <row r="4" spans="1:5" ht="12.75">
      <c r="A4" s="6">
        <v>-0.88</v>
      </c>
      <c r="B4" s="5">
        <v>2.4</v>
      </c>
      <c r="C4" s="6">
        <v>1.95</v>
      </c>
      <c r="D4" s="5">
        <v>-1.82</v>
      </c>
      <c r="E4" s="6">
        <v>-2.17</v>
      </c>
    </row>
    <row r="5" spans="1:5" ht="12.75">
      <c r="A5" s="6">
        <v>2.77</v>
      </c>
      <c r="B5" s="5">
        <v>-0.08</v>
      </c>
      <c r="C5" s="6">
        <v>-1.73</v>
      </c>
      <c r="D5" s="5">
        <v>-1.94</v>
      </c>
      <c r="E5" s="6">
        <v>-1.28</v>
      </c>
    </row>
    <row r="6" spans="1:5" ht="12.75">
      <c r="A6" s="6">
        <v>0.94</v>
      </c>
      <c r="B6" s="5">
        <v>-2.57</v>
      </c>
      <c r="C6" s="6">
        <v>-2.09</v>
      </c>
      <c r="D6" s="5">
        <v>1.95</v>
      </c>
      <c r="E6" s="6">
        <v>2.32</v>
      </c>
    </row>
    <row r="7" spans="1:5" ht="12.75">
      <c r="A7" s="6">
        <v>1.29</v>
      </c>
      <c r="B7" s="5">
        <v>-3.51</v>
      </c>
      <c r="C7" s="6">
        <v>-2.86</v>
      </c>
      <c r="D7" s="5">
        <v>2.67</v>
      </c>
      <c r="E7" s="6">
        <v>3.17</v>
      </c>
    </row>
    <row r="8" spans="1:5" ht="12.75">
      <c r="A8" s="6">
        <v>-2.66</v>
      </c>
      <c r="B8" s="5">
        <v>2.1</v>
      </c>
      <c r="C8" s="6">
        <v>2.86</v>
      </c>
      <c r="D8" s="5">
        <v>-0.23</v>
      </c>
      <c r="E8" s="6">
        <v>-0.97</v>
      </c>
    </row>
    <row r="9" spans="1:5" ht="12.75">
      <c r="A9" s="6">
        <v>-0.27</v>
      </c>
      <c r="B9" s="5">
        <v>-0.84</v>
      </c>
      <c r="C9" s="6">
        <v>-0.34</v>
      </c>
      <c r="D9" s="5">
        <v>1.06</v>
      </c>
      <c r="E9" s="6">
        <v>1.05</v>
      </c>
    </row>
    <row r="10" spans="1:5" ht="12.75">
      <c r="A10" s="6"/>
      <c r="B10" s="5"/>
      <c r="C10" s="6"/>
      <c r="D10" s="5"/>
      <c r="E10" s="6"/>
    </row>
    <row r="11" spans="1:5" ht="12.75">
      <c r="A11" s="6">
        <v>2.46</v>
      </c>
      <c r="B11" s="5">
        <v>-1.54</v>
      </c>
      <c r="C11" s="6">
        <v>-2.41</v>
      </c>
      <c r="D11" s="5">
        <v>-0.2</v>
      </c>
      <c r="E11" s="6">
        <v>0.46</v>
      </c>
    </row>
    <row r="12" spans="1:5" ht="12.75">
      <c r="A12" s="6">
        <v>2.07</v>
      </c>
      <c r="B12" s="5">
        <v>-2.13</v>
      </c>
      <c r="C12" s="6">
        <v>-2.52</v>
      </c>
      <c r="D12" s="5">
        <v>0.68</v>
      </c>
      <c r="E12" s="6">
        <v>1.28</v>
      </c>
    </row>
    <row r="13" spans="1:5" ht="12.75">
      <c r="A13" s="6">
        <v>1.79</v>
      </c>
      <c r="B13" s="5">
        <v>-4.89</v>
      </c>
      <c r="C13" s="6">
        <v>-3.98</v>
      </c>
      <c r="D13" s="5">
        <v>3.72</v>
      </c>
      <c r="E13" s="6">
        <v>4.41</v>
      </c>
    </row>
    <row r="14" spans="1:5" ht="12.75">
      <c r="A14" s="6">
        <v>3.65</v>
      </c>
      <c r="B14" s="5">
        <v>-0.1</v>
      </c>
      <c r="C14" s="6">
        <v>-2.28</v>
      </c>
      <c r="D14" s="5">
        <v>-2.55</v>
      </c>
      <c r="E14" s="6">
        <v>-1.69</v>
      </c>
    </row>
    <row r="15" spans="1:5" ht="12.75">
      <c r="A15" s="6">
        <v>-0.05</v>
      </c>
      <c r="B15" s="5">
        <v>-2.64</v>
      </c>
      <c r="C15" s="6">
        <v>-1.53</v>
      </c>
      <c r="D15" s="5">
        <v>2.75</v>
      </c>
      <c r="E15" s="6">
        <v>2.89</v>
      </c>
    </row>
    <row r="16" spans="1:5" ht="12.75">
      <c r="A16" s="6">
        <v>-5.98</v>
      </c>
      <c r="B16" s="5">
        <v>4.73</v>
      </c>
      <c r="C16" s="6">
        <v>6.43</v>
      </c>
      <c r="D16" s="5">
        <v>-0.51</v>
      </c>
      <c r="E16" s="6">
        <v>-2.18</v>
      </c>
    </row>
    <row r="17" spans="1:5" ht="12.75">
      <c r="A17" s="6">
        <v>1.55</v>
      </c>
      <c r="B17" s="5">
        <v>-4.24</v>
      </c>
      <c r="C17" s="6">
        <v>-3.45</v>
      </c>
      <c r="D17" s="5">
        <v>3.22</v>
      </c>
      <c r="E17" s="6">
        <v>3.83</v>
      </c>
    </row>
    <row r="18" spans="1:5" ht="12.75">
      <c r="A18" s="6">
        <v>1.62</v>
      </c>
      <c r="B18" s="5">
        <v>-4.43</v>
      </c>
      <c r="C18" s="6">
        <v>-3.61</v>
      </c>
      <c r="D18" s="5">
        <v>3.37</v>
      </c>
      <c r="E18" s="6">
        <v>4</v>
      </c>
    </row>
    <row r="19" spans="1:5" ht="12.75">
      <c r="A19" s="6">
        <v>1.94</v>
      </c>
      <c r="B19" s="5">
        <v>-5.29</v>
      </c>
      <c r="C19" s="6">
        <v>-4.31</v>
      </c>
      <c r="D19" s="5">
        <v>4.02</v>
      </c>
      <c r="E19" s="6">
        <v>4.77</v>
      </c>
    </row>
    <row r="20" spans="1:5" ht="12.75">
      <c r="A20" s="6">
        <v>1.71</v>
      </c>
      <c r="B20" s="5">
        <v>-4.66</v>
      </c>
      <c r="C20" s="6">
        <v>-3.79</v>
      </c>
      <c r="D20" s="5">
        <v>3.54</v>
      </c>
      <c r="E20" s="6">
        <v>4.21</v>
      </c>
    </row>
    <row r="21" spans="1:5" ht="12.75">
      <c r="A21" s="6">
        <v>-2.03</v>
      </c>
      <c r="B21" s="5">
        <v>1.6</v>
      </c>
      <c r="C21" s="6">
        <v>2.18</v>
      </c>
      <c r="D21" s="5">
        <v>-0.17</v>
      </c>
      <c r="E21" s="6">
        <v>-0.74</v>
      </c>
    </row>
    <row r="22" spans="1:5" ht="12.75">
      <c r="A22" s="6">
        <v>-2.54</v>
      </c>
      <c r="B22" s="5">
        <v>2.01</v>
      </c>
      <c r="C22" s="6">
        <v>2.73</v>
      </c>
      <c r="D22" s="5">
        <v>-0.22</v>
      </c>
      <c r="E22" s="6">
        <v>-0.92</v>
      </c>
    </row>
    <row r="23" spans="1:5" ht="12.75">
      <c r="A23" s="6">
        <v>-5.89</v>
      </c>
      <c r="B23" s="5">
        <v>4.66</v>
      </c>
      <c r="C23" s="6">
        <v>6.33</v>
      </c>
      <c r="D23" s="5">
        <v>-0.5</v>
      </c>
      <c r="E23" s="6">
        <v>-2.14</v>
      </c>
    </row>
    <row r="24" spans="1:5" ht="12.75">
      <c r="A24" s="6">
        <v>-3.86</v>
      </c>
      <c r="B24" s="5">
        <v>1.57</v>
      </c>
      <c r="C24" s="6">
        <v>3.27</v>
      </c>
      <c r="D24" s="5">
        <v>1.19</v>
      </c>
      <c r="E24" s="6">
        <v>0.2</v>
      </c>
    </row>
    <row r="25" spans="1:5" ht="12.75">
      <c r="A25" s="6">
        <v>-0.1</v>
      </c>
      <c r="B25" s="5">
        <v>-5.05</v>
      </c>
      <c r="C25" s="6">
        <v>-2.93</v>
      </c>
      <c r="D25" s="5">
        <v>5.26</v>
      </c>
      <c r="E25" s="6">
        <v>5.52</v>
      </c>
    </row>
    <row r="26" spans="1:5" ht="12.75">
      <c r="A26" s="6">
        <v>-0.07</v>
      </c>
      <c r="B26" s="5">
        <v>-3.61</v>
      </c>
      <c r="C26" s="6">
        <v>-2.09</v>
      </c>
      <c r="D26" s="5">
        <v>3.76</v>
      </c>
      <c r="E26" s="6">
        <v>3.94</v>
      </c>
    </row>
    <row r="27" spans="1:5" ht="12.75">
      <c r="A27" s="6">
        <v>1.29</v>
      </c>
      <c r="B27" s="5">
        <v>4.5</v>
      </c>
      <c r="C27" s="6">
        <v>1.88</v>
      </c>
      <c r="D27" s="5">
        <v>-5.55</v>
      </c>
      <c r="E27" s="6">
        <v>-5.51</v>
      </c>
    </row>
    <row r="28" spans="1:5" ht="12.75">
      <c r="A28" s="6">
        <v>0.82</v>
      </c>
      <c r="B28" s="5">
        <v>-4.42</v>
      </c>
      <c r="C28" s="6">
        <v>-3.11</v>
      </c>
      <c r="D28" s="5">
        <v>3.94</v>
      </c>
      <c r="E28" s="6">
        <v>4.38</v>
      </c>
    </row>
    <row r="29" spans="1:5" ht="12.75">
      <c r="A29" s="6">
        <v>1.69</v>
      </c>
      <c r="B29" s="5">
        <v>-4.6</v>
      </c>
      <c r="C29" s="6">
        <v>-3.74</v>
      </c>
      <c r="D29" s="5">
        <v>3.5</v>
      </c>
      <c r="E29" s="6">
        <v>4.15</v>
      </c>
    </row>
    <row r="30" spans="1:5" ht="12.75">
      <c r="A30" s="6">
        <v>0.07</v>
      </c>
      <c r="B30" s="5">
        <v>3.8</v>
      </c>
      <c r="C30" s="6">
        <v>2.2</v>
      </c>
      <c r="D30" s="5">
        <v>-3.96</v>
      </c>
      <c r="E30" s="6">
        <v>-4.15</v>
      </c>
    </row>
    <row r="31" spans="1:5" ht="12.75">
      <c r="A31" s="6">
        <v>-0.12</v>
      </c>
      <c r="B31" s="5">
        <v>0.33</v>
      </c>
      <c r="C31" s="6">
        <v>0.27</v>
      </c>
      <c r="D31" s="5">
        <v>-0.25</v>
      </c>
      <c r="E31" s="6">
        <v>-0.3</v>
      </c>
    </row>
    <row r="32" spans="1:5" ht="13.5" thickBot="1">
      <c r="A32" s="9"/>
      <c r="B32" s="8"/>
      <c r="C32" s="9"/>
      <c r="D32" s="8"/>
      <c r="E32" s="9"/>
    </row>
    <row r="33" spans="1:5" ht="13.5" thickBot="1">
      <c r="A33" t="s">
        <v>75</v>
      </c>
      <c r="B33" t="s">
        <v>5</v>
      </c>
      <c r="C33" t="s">
        <v>6</v>
      </c>
      <c r="D33" t="s">
        <v>7</v>
      </c>
      <c r="E33" t="s">
        <v>8</v>
      </c>
    </row>
    <row r="34" spans="1:5" ht="12.75">
      <c r="A34" s="1"/>
      <c r="B34" s="2"/>
      <c r="C34" s="1">
        <v>0.046</v>
      </c>
      <c r="D34" s="2">
        <v>0.047</v>
      </c>
      <c r="E34" s="1">
        <v>0.032</v>
      </c>
    </row>
    <row r="35" spans="1:5" ht="12.75">
      <c r="A35" s="4">
        <v>0.018</v>
      </c>
      <c r="B35" s="5"/>
      <c r="C35" s="4">
        <v>0.045</v>
      </c>
      <c r="D35" s="5">
        <v>0.007</v>
      </c>
      <c r="E35" s="4">
        <v>0.013</v>
      </c>
    </row>
    <row r="36" spans="1:5" ht="12.75">
      <c r="A36" s="4">
        <v>0.017</v>
      </c>
      <c r="B36" s="5"/>
      <c r="C36" s="4">
        <v>0.032</v>
      </c>
      <c r="D36" s="5">
        <v>0.033</v>
      </c>
      <c r="E36" s="4">
        <v>0.013</v>
      </c>
    </row>
    <row r="37" spans="1:5" ht="12.75">
      <c r="A37" s="4">
        <v>0.023</v>
      </c>
      <c r="B37" s="5"/>
      <c r="C37" s="4">
        <v>0.037</v>
      </c>
      <c r="D37" s="5">
        <v>0.033</v>
      </c>
      <c r="E37" s="4">
        <v>0.019</v>
      </c>
    </row>
    <row r="38" spans="1:5" ht="12.75">
      <c r="A38" s="4">
        <v>0.028</v>
      </c>
      <c r="B38" s="5"/>
      <c r="C38" s="4">
        <v>0.041</v>
      </c>
      <c r="D38" s="5">
        <v>0.033</v>
      </c>
      <c r="E38" s="4">
        <v>0.022</v>
      </c>
    </row>
    <row r="39" spans="1:5" ht="12.75">
      <c r="A39" s="4">
        <v>0.023</v>
      </c>
      <c r="B39" s="5"/>
      <c r="C39" s="4">
        <v>0.044</v>
      </c>
      <c r="D39" s="5">
        <v>0.033</v>
      </c>
      <c r="E39" s="4">
        <v>0.013</v>
      </c>
    </row>
    <row r="40" spans="1:5" ht="12.75">
      <c r="A40" s="4">
        <v>0.017</v>
      </c>
      <c r="B40" s="5"/>
      <c r="C40" s="4">
        <v>0.037</v>
      </c>
      <c r="D40" s="5">
        <v>0.033</v>
      </c>
      <c r="E40" s="4">
        <v>0.024</v>
      </c>
    </row>
    <row r="41" spans="1:5" ht="12.75">
      <c r="A41" s="4">
        <v>0.014</v>
      </c>
      <c r="B41" s="5"/>
      <c r="C41" s="4">
        <v>0.029</v>
      </c>
      <c r="D41" s="5">
        <v>0.033</v>
      </c>
      <c r="E41" s="4">
        <v>0.013</v>
      </c>
    </row>
    <row r="42" spans="1:5" ht="12.75">
      <c r="A42" s="4">
        <v>0.018</v>
      </c>
      <c r="B42" s="5"/>
      <c r="C42" s="4">
        <v>0.045</v>
      </c>
      <c r="D42" s="5">
        <v>0.033</v>
      </c>
      <c r="E42" s="4">
        <v>0.038</v>
      </c>
    </row>
    <row r="43" spans="1:5" ht="12.75">
      <c r="A43" s="4">
        <v>0.028</v>
      </c>
      <c r="B43" s="5"/>
      <c r="C43" s="4">
        <v>0.042</v>
      </c>
      <c r="D43" s="5">
        <v>0.033</v>
      </c>
      <c r="E43" s="4">
        <v>0.011</v>
      </c>
    </row>
    <row r="44" spans="1:5" ht="12.75">
      <c r="A44" s="4">
        <v>0.024</v>
      </c>
      <c r="B44" s="5"/>
      <c r="C44" s="4">
        <v>0.045</v>
      </c>
      <c r="D44" s="5">
        <v>0.033</v>
      </c>
      <c r="E44" s="4">
        <v>0.015</v>
      </c>
    </row>
    <row r="45" spans="1:5" ht="12.75">
      <c r="A45" s="4">
        <v>0.02</v>
      </c>
      <c r="B45" s="5"/>
      <c r="C45" s="4">
        <v>0.041</v>
      </c>
      <c r="D45" s="5">
        <v>0.033</v>
      </c>
      <c r="E45" s="4">
        <v>0.039</v>
      </c>
    </row>
    <row r="46" spans="1:5" ht="12.75">
      <c r="A46" s="4">
        <v>0.043</v>
      </c>
      <c r="B46" s="5"/>
      <c r="C46" s="4">
        <v>0.032</v>
      </c>
      <c r="D46" s="5">
        <v>0.033</v>
      </c>
      <c r="E46" s="4">
        <v>0.015</v>
      </c>
    </row>
    <row r="47" spans="1:5" ht="12.75">
      <c r="A47" s="4">
        <v>0.019</v>
      </c>
      <c r="B47" s="5"/>
      <c r="C47" s="4">
        <v>0.047</v>
      </c>
      <c r="D47" s="5">
        <v>0.033</v>
      </c>
      <c r="E47" s="4">
        <v>0.04</v>
      </c>
    </row>
    <row r="48" spans="1:5" ht="12.75">
      <c r="A48" s="4">
        <v>0.022</v>
      </c>
      <c r="B48" s="5"/>
      <c r="C48" s="4">
        <v>0.04</v>
      </c>
      <c r="D48" s="5">
        <v>0.033</v>
      </c>
      <c r="E48" s="4">
        <v>0.024</v>
      </c>
    </row>
    <row r="49" spans="1:5" ht="12.75">
      <c r="A49" s="4">
        <v>0.024</v>
      </c>
      <c r="B49" s="5"/>
      <c r="C49" s="4">
        <v>0.051</v>
      </c>
      <c r="D49" s="5">
        <v>0.033</v>
      </c>
      <c r="E49" s="4">
        <v>0.02</v>
      </c>
    </row>
    <row r="50" spans="1:5" ht="12.75">
      <c r="A50" s="4">
        <v>0.023</v>
      </c>
      <c r="B50" s="5"/>
      <c r="C50" s="4">
        <v>0.037</v>
      </c>
      <c r="D50" s="5">
        <v>0.033</v>
      </c>
      <c r="E50" s="4">
        <v>0.026</v>
      </c>
    </row>
    <row r="51" spans="1:5" ht="12.75">
      <c r="A51" s="4">
        <v>0.018</v>
      </c>
      <c r="B51" s="5"/>
      <c r="C51" s="4">
        <v>0.044</v>
      </c>
      <c r="D51" s="5">
        <v>0.033</v>
      </c>
      <c r="E51" s="4">
        <v>0.015</v>
      </c>
    </row>
    <row r="52" spans="1:5" ht="12.75">
      <c r="A52" s="4">
        <v>0.025</v>
      </c>
      <c r="B52" s="5"/>
      <c r="C52" s="4">
        <v>0.041</v>
      </c>
      <c r="D52" s="5">
        <v>0.033</v>
      </c>
      <c r="E52" s="4">
        <v>0.011</v>
      </c>
    </row>
    <row r="53" spans="1:5" ht="12.75">
      <c r="A53" s="4">
        <v>0.019</v>
      </c>
      <c r="B53" s="5"/>
      <c r="C53" s="4">
        <v>0.06</v>
      </c>
      <c r="D53" s="5">
        <v>0.018</v>
      </c>
      <c r="E53" s="4">
        <v>0.015</v>
      </c>
    </row>
    <row r="54" spans="1:5" ht="12.75">
      <c r="A54" s="4">
        <v>0.023</v>
      </c>
      <c r="B54" s="5"/>
      <c r="C54" s="4">
        <v>0.04</v>
      </c>
      <c r="D54" s="5">
        <v>0.027</v>
      </c>
      <c r="E54" s="4">
        <v>0.016</v>
      </c>
    </row>
    <row r="55" spans="1:5" ht="12.75">
      <c r="A55" s="4">
        <v>0.032</v>
      </c>
      <c r="B55" s="5"/>
      <c r="C55" s="4">
        <v>0.071</v>
      </c>
      <c r="D55" s="5">
        <v>0.028</v>
      </c>
      <c r="E55" s="4">
        <v>0.017</v>
      </c>
    </row>
    <row r="56" spans="1:5" ht="12.75">
      <c r="A56" s="4">
        <v>0.025</v>
      </c>
      <c r="B56" s="5"/>
      <c r="C56" s="4">
        <v>0.045</v>
      </c>
      <c r="D56" s="5">
        <v>0.014</v>
      </c>
      <c r="E56" s="4">
        <v>0.011</v>
      </c>
    </row>
    <row r="57" spans="1:5" ht="12.75">
      <c r="A57" s="4">
        <v>0.028</v>
      </c>
      <c r="B57" s="5"/>
      <c r="C57" s="4">
        <v>0.037</v>
      </c>
      <c r="D57" s="5">
        <v>0.038</v>
      </c>
      <c r="E57" s="4">
        <v>0.018</v>
      </c>
    </row>
    <row r="58" spans="1:5" ht="12.75">
      <c r="A58" s="4">
        <v>0.029</v>
      </c>
      <c r="B58" s="5"/>
      <c r="C58" s="4">
        <v>0.045</v>
      </c>
      <c r="D58" s="5">
        <v>0.027</v>
      </c>
      <c r="E58" s="4">
        <v>0.061</v>
      </c>
    </row>
    <row r="59" spans="1:5" ht="12.75">
      <c r="A59" s="4">
        <v>0.026</v>
      </c>
      <c r="B59" s="5"/>
      <c r="C59" s="4">
        <v>0.048</v>
      </c>
      <c r="D59" s="5">
        <v>0.007</v>
      </c>
      <c r="E59" s="4"/>
    </row>
    <row r="60" spans="1:5" ht="12.75">
      <c r="A60" s="4">
        <v>0.024</v>
      </c>
      <c r="B60" s="5"/>
      <c r="C60" s="4">
        <v>0.032</v>
      </c>
      <c r="D60" s="5">
        <v>0.018</v>
      </c>
      <c r="E60" s="4"/>
    </row>
    <row r="61" spans="1:5" ht="12.75">
      <c r="A61" s="4">
        <v>0.024</v>
      </c>
      <c r="B61" s="5"/>
      <c r="C61" s="4">
        <v>0.037</v>
      </c>
      <c r="D61" s="5">
        <v>0.022</v>
      </c>
      <c r="E61" s="4"/>
    </row>
    <row r="62" spans="1:5" ht="12.75">
      <c r="A62" s="4">
        <v>0.03</v>
      </c>
      <c r="B62" s="5"/>
      <c r="C62" s="4">
        <v>0.041</v>
      </c>
      <c r="D62" s="5">
        <v>0.02</v>
      </c>
      <c r="E62" s="4"/>
    </row>
    <row r="63" spans="1:5" ht="12.75">
      <c r="A63" s="4">
        <v>0.066</v>
      </c>
      <c r="B63" s="5"/>
      <c r="C63" s="4">
        <v>0.042</v>
      </c>
      <c r="D63" s="5">
        <v>0.047</v>
      </c>
      <c r="E63" s="4"/>
    </row>
    <row r="64" spans="1:5" ht="13.5" thickBot="1">
      <c r="A64" s="7"/>
      <c r="B64" s="8"/>
      <c r="C64" s="7"/>
      <c r="D64" s="8"/>
      <c r="E64" s="7"/>
    </row>
    <row r="65" spans="1:5" ht="13.5" thickBot="1">
      <c r="A65" t="s">
        <v>75</v>
      </c>
      <c r="B65" t="s">
        <v>5</v>
      </c>
      <c r="C65" t="s">
        <v>6</v>
      </c>
      <c r="D65" t="s">
        <v>7</v>
      </c>
      <c r="E65" t="s">
        <v>8</v>
      </c>
    </row>
    <row r="66" spans="1:5" ht="13.5" thickBot="1">
      <c r="A66" s="2"/>
      <c r="C66" s="2">
        <v>1.08</v>
      </c>
      <c r="D66" s="2">
        <v>0.59</v>
      </c>
      <c r="E66" s="2">
        <v>0.29</v>
      </c>
    </row>
    <row r="67" spans="1:5" ht="12.75">
      <c r="A67" s="2"/>
      <c r="C67" s="5">
        <v>0.5</v>
      </c>
      <c r="D67" s="5">
        <v>0.05</v>
      </c>
      <c r="E67" s="5">
        <v>0.12</v>
      </c>
    </row>
    <row r="68" spans="1:5" ht="12.75">
      <c r="A68" s="5">
        <v>0.22</v>
      </c>
      <c r="C68" s="5">
        <v>0.47</v>
      </c>
      <c r="D68" s="5">
        <v>0.23</v>
      </c>
      <c r="E68" s="5">
        <v>0.19</v>
      </c>
    </row>
    <row r="69" spans="1:5" ht="12.75">
      <c r="A69" s="5">
        <v>0.21</v>
      </c>
      <c r="C69" s="5">
        <v>0.61</v>
      </c>
      <c r="D69" s="5">
        <v>0.03</v>
      </c>
      <c r="E69" s="5">
        <v>0.17</v>
      </c>
    </row>
    <row r="70" spans="1:5" ht="12.75">
      <c r="A70" s="5">
        <v>0.32</v>
      </c>
      <c r="C70" s="5">
        <v>0.16</v>
      </c>
      <c r="D70" s="5">
        <v>0.12</v>
      </c>
      <c r="E70" s="5">
        <v>0.13</v>
      </c>
    </row>
    <row r="71" spans="1:5" ht="12.75">
      <c r="A71" s="5">
        <v>0.4</v>
      </c>
      <c r="C71" s="5">
        <v>0.15</v>
      </c>
      <c r="D71" s="5">
        <v>0.04</v>
      </c>
      <c r="E71" s="5">
        <v>0.34</v>
      </c>
    </row>
    <row r="72" spans="1:5" ht="12.75">
      <c r="A72" s="5">
        <v>0.12</v>
      </c>
      <c r="C72" s="5">
        <v>0.27</v>
      </c>
      <c r="D72" s="5">
        <v>0.42</v>
      </c>
      <c r="E72" s="5">
        <v>0.15</v>
      </c>
    </row>
    <row r="73" spans="1:5" ht="12.75">
      <c r="A73" s="5">
        <v>0.56</v>
      </c>
      <c r="C73" s="5">
        <v>0.52</v>
      </c>
      <c r="D73" s="5">
        <v>0.28</v>
      </c>
      <c r="E73" s="5">
        <v>0.39</v>
      </c>
    </row>
    <row r="74" spans="1:5" ht="12.75">
      <c r="A74" s="5">
        <v>0.49</v>
      </c>
      <c r="C74" s="5">
        <v>0.15</v>
      </c>
      <c r="D74" s="5">
        <v>0.19</v>
      </c>
      <c r="E74" s="5">
        <v>0.27</v>
      </c>
    </row>
    <row r="75" spans="1:5" ht="12.75">
      <c r="A75" s="5">
        <v>0.32</v>
      </c>
      <c r="C75" s="5">
        <v>0.18</v>
      </c>
      <c r="D75" s="5">
        <v>0.05</v>
      </c>
      <c r="E75" s="5">
        <v>0.13</v>
      </c>
    </row>
    <row r="76" spans="1:5" ht="12.75">
      <c r="A76" s="5">
        <v>0.37</v>
      </c>
      <c r="C76" s="5">
        <v>0.23</v>
      </c>
      <c r="D76" s="5">
        <v>0.1</v>
      </c>
      <c r="E76" s="5">
        <v>0.15</v>
      </c>
    </row>
    <row r="77" spans="1:5" ht="12.75">
      <c r="A77" s="5">
        <v>0.37</v>
      </c>
      <c r="C77" s="5">
        <v>0.28</v>
      </c>
      <c r="D77" s="5">
        <v>0.17</v>
      </c>
      <c r="E77" s="5">
        <v>0.25</v>
      </c>
    </row>
    <row r="78" spans="1:5" ht="12.75">
      <c r="A78" s="5">
        <v>0.2</v>
      </c>
      <c r="C78" s="5">
        <v>0.16</v>
      </c>
      <c r="D78" s="5">
        <v>0.22</v>
      </c>
      <c r="E78" s="5">
        <v>0.17</v>
      </c>
    </row>
    <row r="79" spans="1:5" ht="12.75">
      <c r="A79" s="5">
        <v>0.64</v>
      </c>
      <c r="C79" s="5">
        <v>0.34</v>
      </c>
      <c r="D79" s="5">
        <v>0.26</v>
      </c>
      <c r="E79" s="5">
        <v>0.44</v>
      </c>
    </row>
    <row r="80" spans="1:5" ht="12.75">
      <c r="A80" s="5">
        <v>0.26</v>
      </c>
      <c r="C80" s="5">
        <v>1.19</v>
      </c>
      <c r="D80" s="5">
        <v>0.17</v>
      </c>
      <c r="E80" s="5">
        <v>0.17</v>
      </c>
    </row>
    <row r="81" spans="1:5" ht="12.75">
      <c r="A81" s="5">
        <v>0.18</v>
      </c>
      <c r="C81" s="5">
        <v>0.17</v>
      </c>
      <c r="D81" s="5">
        <v>0.13</v>
      </c>
      <c r="E81" s="5">
        <v>0.1</v>
      </c>
    </row>
    <row r="82" spans="1:5" ht="12.75">
      <c r="A82" s="5">
        <v>0.15</v>
      </c>
      <c r="C82" s="5">
        <v>0.17</v>
      </c>
      <c r="D82" s="5">
        <v>0.13</v>
      </c>
      <c r="E82" s="5">
        <v>0.39</v>
      </c>
    </row>
    <row r="83" spans="1:5" ht="12.75">
      <c r="A83" s="5">
        <v>0.16</v>
      </c>
      <c r="C83" s="5">
        <v>0.23</v>
      </c>
      <c r="D83" s="5">
        <v>0.22</v>
      </c>
      <c r="E83" s="5">
        <v>0.21</v>
      </c>
    </row>
    <row r="84" spans="1:5" ht="12.75">
      <c r="A84" s="5">
        <v>0.14</v>
      </c>
      <c r="C84" s="5">
        <v>0.2</v>
      </c>
      <c r="D84" s="5">
        <v>0.15</v>
      </c>
      <c r="E84" s="5">
        <v>0.22</v>
      </c>
    </row>
    <row r="85" spans="1:5" ht="12.75">
      <c r="A85" s="5">
        <v>0.46</v>
      </c>
      <c r="C85" s="5">
        <v>3.62</v>
      </c>
      <c r="D85" s="5">
        <v>0.32</v>
      </c>
      <c r="E85" s="5">
        <v>0.22</v>
      </c>
    </row>
    <row r="86" spans="1:5" ht="12.75">
      <c r="A86" s="5">
        <v>0.17</v>
      </c>
      <c r="C86" s="5">
        <v>1.23</v>
      </c>
      <c r="D86" s="5">
        <v>0.24</v>
      </c>
      <c r="E86" s="5">
        <v>0.15</v>
      </c>
    </row>
    <row r="87" spans="1:5" ht="12.75">
      <c r="A87" s="5">
        <v>0.23</v>
      </c>
      <c r="C87" s="5">
        <v>5.01</v>
      </c>
      <c r="D87" s="5">
        <v>0.15</v>
      </c>
      <c r="E87" s="5">
        <v>0.05</v>
      </c>
    </row>
    <row r="88" spans="1:5" ht="12.75">
      <c r="A88" s="5">
        <v>0.05</v>
      </c>
      <c r="C88" s="5">
        <v>2.69</v>
      </c>
      <c r="D88" s="5">
        <v>0.18</v>
      </c>
      <c r="E88" s="5">
        <v>0.2</v>
      </c>
    </row>
    <row r="89" spans="1:5" ht="12.75">
      <c r="A89" s="5">
        <v>0.13</v>
      </c>
      <c r="C89" s="5">
        <v>0.05</v>
      </c>
      <c r="D89" s="5">
        <v>1.04</v>
      </c>
      <c r="E89" s="5">
        <v>0.62</v>
      </c>
    </row>
    <row r="90" spans="1:5" ht="12.75">
      <c r="A90" s="5">
        <v>0.12</v>
      </c>
      <c r="C90" s="5">
        <v>0.16</v>
      </c>
      <c r="D90" s="5">
        <v>1.04</v>
      </c>
      <c r="E90" s="5">
        <v>1.01</v>
      </c>
    </row>
    <row r="91" spans="1:5" ht="12.75">
      <c r="A91" s="5">
        <v>0.05</v>
      </c>
      <c r="C91" s="5">
        <v>0.4</v>
      </c>
      <c r="D91" s="5">
        <v>0.11</v>
      </c>
      <c r="E91" s="5"/>
    </row>
    <row r="92" spans="1:5" ht="12.75">
      <c r="A92" s="5">
        <v>0.17</v>
      </c>
      <c r="C92" s="5">
        <v>0.85</v>
      </c>
      <c r="D92" s="5">
        <v>0.25</v>
      </c>
      <c r="E92" s="5"/>
    </row>
    <row r="93" spans="1:5" ht="12.75">
      <c r="A93" s="5">
        <v>0.17</v>
      </c>
      <c r="C93" s="5">
        <v>0.16</v>
      </c>
      <c r="D93" s="5">
        <v>0.33</v>
      </c>
      <c r="E93" s="5"/>
    </row>
    <row r="94" spans="1:5" ht="12.75">
      <c r="A94" s="5">
        <v>0.2</v>
      </c>
      <c r="C94" s="5">
        <v>0.22</v>
      </c>
      <c r="D94" s="5">
        <v>0.07</v>
      </c>
      <c r="E94" s="5"/>
    </row>
    <row r="95" spans="1:5" ht="12.75">
      <c r="A95" s="5">
        <v>0.15</v>
      </c>
      <c r="C95" s="5">
        <v>0.89</v>
      </c>
      <c r="D95" s="5">
        <v>0.34</v>
      </c>
      <c r="E95" s="5"/>
    </row>
    <row r="96" spans="1:5" ht="13.5" thickBot="1">
      <c r="A96" s="5">
        <v>0.81</v>
      </c>
      <c r="C96" s="8"/>
      <c r="D96" s="8"/>
      <c r="E96" s="8"/>
    </row>
    <row r="97" ht="13.5" thickBot="1">
      <c r="A97" s="8"/>
    </row>
  </sheetData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7"/>
  <sheetViews>
    <sheetView zoomScale="50" zoomScaleNormal="50" workbookViewId="0" topLeftCell="A26">
      <selection activeCell="H65" sqref="H65"/>
    </sheetView>
  </sheetViews>
  <sheetFormatPr defaultColWidth="9.140625" defaultRowHeight="12.75"/>
  <sheetData>
    <row r="1" spans="1:5" ht="13.5" thickBot="1">
      <c r="A1" t="s">
        <v>75</v>
      </c>
      <c r="B1" t="s">
        <v>5</v>
      </c>
      <c r="C1" t="s">
        <v>6</v>
      </c>
      <c r="D1" t="s">
        <v>7</v>
      </c>
      <c r="E1" t="s">
        <v>8</v>
      </c>
    </row>
    <row r="2" spans="1:5" ht="12.75">
      <c r="A2" s="3">
        <v>-1.81</v>
      </c>
      <c r="B2" s="2">
        <v>1.43</v>
      </c>
      <c r="C2" s="3">
        <v>1.94</v>
      </c>
      <c r="D2" s="2">
        <v>-0.15</v>
      </c>
      <c r="E2" s="3">
        <v>-0.66</v>
      </c>
    </row>
    <row r="3" spans="1:5" ht="12.75">
      <c r="A3" s="6">
        <v>-3.31</v>
      </c>
      <c r="B3" s="5">
        <v>1.35</v>
      </c>
      <c r="C3" s="6">
        <v>2.81</v>
      </c>
      <c r="D3" s="5">
        <v>1.02</v>
      </c>
      <c r="E3" s="6">
        <v>0.17</v>
      </c>
    </row>
    <row r="4" spans="1:5" ht="12.75">
      <c r="A4" s="6">
        <v>-1.82</v>
      </c>
      <c r="B4" s="5">
        <v>-3.14</v>
      </c>
      <c r="C4" s="6">
        <v>-0.75</v>
      </c>
      <c r="D4" s="5">
        <v>4.55</v>
      </c>
      <c r="E4" s="6">
        <v>4.3</v>
      </c>
    </row>
    <row r="5" spans="1:5" ht="12.75">
      <c r="A5" s="6">
        <v>2.66</v>
      </c>
      <c r="B5" s="5">
        <v>-7.27</v>
      </c>
      <c r="C5" s="6">
        <v>-5.92</v>
      </c>
      <c r="D5" s="5">
        <v>5.53</v>
      </c>
      <c r="E5" s="6">
        <v>6.56</v>
      </c>
    </row>
    <row r="6" spans="1:5" ht="12.75">
      <c r="A6" s="6">
        <v>1.96</v>
      </c>
      <c r="B6" s="5">
        <v>-5.34</v>
      </c>
      <c r="C6" s="6">
        <v>-4.35</v>
      </c>
      <c r="D6" s="5">
        <v>4.06</v>
      </c>
      <c r="E6" s="6">
        <v>4.82</v>
      </c>
    </row>
    <row r="7" spans="1:5" ht="12.75">
      <c r="A7" s="6">
        <v>-0.1</v>
      </c>
      <c r="B7" s="5">
        <v>-5.23</v>
      </c>
      <c r="C7" s="6">
        <v>-3.03</v>
      </c>
      <c r="D7" s="5">
        <v>5.44</v>
      </c>
      <c r="E7" s="6">
        <v>5.71</v>
      </c>
    </row>
    <row r="8" spans="1:5" ht="12.75">
      <c r="A8" s="6">
        <v>-0.06</v>
      </c>
      <c r="B8" s="5">
        <v>-3.01</v>
      </c>
      <c r="C8" s="6">
        <v>-1.75</v>
      </c>
      <c r="D8" s="5">
        <v>3.14</v>
      </c>
      <c r="E8" s="6">
        <v>3.3</v>
      </c>
    </row>
    <row r="9" spans="1:5" ht="12.75">
      <c r="A9" s="6">
        <v>-3.7</v>
      </c>
      <c r="B9" s="5">
        <v>1.5</v>
      </c>
      <c r="C9" s="6">
        <v>3.14</v>
      </c>
      <c r="D9" s="5">
        <v>1.14</v>
      </c>
      <c r="E9" s="6">
        <v>0.19</v>
      </c>
    </row>
    <row r="10" spans="1:5" ht="12.75">
      <c r="A10" s="6">
        <v>-1.5</v>
      </c>
      <c r="B10" s="5">
        <v>-0.3</v>
      </c>
      <c r="C10" s="6">
        <v>0.74</v>
      </c>
      <c r="D10" s="5">
        <v>1.4</v>
      </c>
      <c r="E10" s="6">
        <v>1.06</v>
      </c>
    </row>
    <row r="11" spans="1:5" ht="12.75">
      <c r="A11" s="6">
        <v>-0.05</v>
      </c>
      <c r="B11" s="5">
        <v>-2.48</v>
      </c>
      <c r="C11" s="6">
        <v>-1.44</v>
      </c>
      <c r="D11" s="5">
        <v>2.58</v>
      </c>
      <c r="E11" s="6">
        <v>2.71</v>
      </c>
    </row>
    <row r="12" spans="1:5" ht="12.75">
      <c r="A12" s="6">
        <v>-3.06</v>
      </c>
      <c r="B12" s="5">
        <v>1.24</v>
      </c>
      <c r="C12" s="6">
        <v>2.6</v>
      </c>
      <c r="D12" s="5">
        <v>0.95</v>
      </c>
      <c r="E12" s="6">
        <v>0.16</v>
      </c>
    </row>
    <row r="13" spans="1:5" ht="12.75">
      <c r="A13" s="6">
        <v>-4.48</v>
      </c>
      <c r="B13" s="5">
        <v>1.82</v>
      </c>
      <c r="C13" s="6">
        <v>3.8</v>
      </c>
      <c r="D13" s="5">
        <v>1.38</v>
      </c>
      <c r="E13" s="6">
        <v>0.23</v>
      </c>
    </row>
    <row r="14" spans="1:5" ht="12.75">
      <c r="A14" s="6">
        <v>-4.01</v>
      </c>
      <c r="B14" s="5">
        <v>1.63</v>
      </c>
      <c r="C14" s="6">
        <v>3.4</v>
      </c>
      <c r="D14" s="5">
        <v>1.24</v>
      </c>
      <c r="E14" s="6">
        <v>0.21</v>
      </c>
    </row>
    <row r="15" spans="1:5" ht="12.75">
      <c r="A15" s="6">
        <v>-4.61</v>
      </c>
      <c r="B15" s="5">
        <v>3.65</v>
      </c>
      <c r="C15" s="6">
        <v>4.96</v>
      </c>
      <c r="D15" s="5">
        <v>-0.39</v>
      </c>
      <c r="E15" s="6">
        <v>-1.68</v>
      </c>
    </row>
    <row r="16" spans="1:5" ht="12.75">
      <c r="A16" s="6">
        <v>-1.23</v>
      </c>
      <c r="B16" s="5">
        <v>-2.12</v>
      </c>
      <c r="C16" s="6">
        <v>-0.51</v>
      </c>
      <c r="D16" s="5">
        <v>3.07</v>
      </c>
      <c r="E16" s="6">
        <v>2.9</v>
      </c>
    </row>
    <row r="17" spans="1:5" ht="12.75">
      <c r="A17" s="6">
        <v>-0.07</v>
      </c>
      <c r="B17" s="5">
        <v>-3.74</v>
      </c>
      <c r="C17" s="6">
        <v>-2.17</v>
      </c>
      <c r="D17" s="5">
        <v>3.89</v>
      </c>
      <c r="E17" s="6">
        <v>4.08</v>
      </c>
    </row>
    <row r="18" spans="1:5" ht="12.75">
      <c r="A18" s="6">
        <v>1.47</v>
      </c>
      <c r="B18" s="5">
        <v>-4</v>
      </c>
      <c r="C18" s="6">
        <v>-3.26</v>
      </c>
      <c r="D18" s="5">
        <v>3.04</v>
      </c>
      <c r="E18" s="6">
        <v>3.61</v>
      </c>
    </row>
    <row r="19" spans="1:5" ht="12.75">
      <c r="A19" s="6">
        <v>-0.05</v>
      </c>
      <c r="B19" s="5">
        <v>-2.81</v>
      </c>
      <c r="C19" s="6">
        <v>-1.63</v>
      </c>
      <c r="D19" s="5">
        <v>2.93</v>
      </c>
      <c r="E19" s="6">
        <v>3.08</v>
      </c>
    </row>
    <row r="20" spans="1:5" ht="12.75">
      <c r="A20" s="6">
        <v>-0.06</v>
      </c>
      <c r="B20" s="5">
        <v>-2.94</v>
      </c>
      <c r="C20" s="6">
        <v>-1.71</v>
      </c>
      <c r="D20" s="5">
        <v>3.06</v>
      </c>
      <c r="E20" s="6">
        <v>3.22</v>
      </c>
    </row>
    <row r="21" spans="1:5" ht="12.75">
      <c r="A21" s="6">
        <v>1.29</v>
      </c>
      <c r="B21" s="5">
        <v>-3.52</v>
      </c>
      <c r="C21" s="6">
        <v>-2.87</v>
      </c>
      <c r="D21" s="5">
        <v>2.68</v>
      </c>
      <c r="E21" s="6">
        <v>3.18</v>
      </c>
    </row>
    <row r="22" spans="1:5" ht="12.75">
      <c r="A22" s="6">
        <v>-0.04</v>
      </c>
      <c r="B22" s="5">
        <v>-1.97</v>
      </c>
      <c r="C22" s="6">
        <v>-1.14</v>
      </c>
      <c r="D22" s="5">
        <v>2.05</v>
      </c>
      <c r="E22" s="6">
        <v>2.16</v>
      </c>
    </row>
    <row r="23" spans="1:5" ht="12.75">
      <c r="A23" s="6">
        <v>-0.07</v>
      </c>
      <c r="B23" s="5">
        <v>-3.8</v>
      </c>
      <c r="C23" s="6">
        <v>-2.2</v>
      </c>
      <c r="D23" s="5">
        <v>3.96</v>
      </c>
      <c r="E23" s="6">
        <v>4.15</v>
      </c>
    </row>
    <row r="24" spans="1:5" ht="12.75">
      <c r="A24" s="6">
        <v>1.31</v>
      </c>
      <c r="B24" s="5">
        <v>-3.58</v>
      </c>
      <c r="C24" s="6">
        <v>-2.91</v>
      </c>
      <c r="D24" s="5">
        <v>2.72</v>
      </c>
      <c r="E24" s="6">
        <v>3.23</v>
      </c>
    </row>
    <row r="25" spans="1:5" ht="12.75">
      <c r="A25" s="6">
        <v>-1.6</v>
      </c>
      <c r="B25" s="5">
        <v>-0.8</v>
      </c>
      <c r="C25" s="6">
        <v>0.5</v>
      </c>
      <c r="D25" s="5">
        <v>1.98</v>
      </c>
      <c r="E25" s="6">
        <v>1.65</v>
      </c>
    </row>
    <row r="26" spans="1:5" ht="12.75">
      <c r="A26" s="6">
        <v>0.92</v>
      </c>
      <c r="B26" s="5">
        <v>-4.7</v>
      </c>
      <c r="C26" s="6">
        <v>-3.34</v>
      </c>
      <c r="D26" s="5">
        <v>4.16</v>
      </c>
      <c r="E26" s="6">
        <v>4.64</v>
      </c>
    </row>
    <row r="27" spans="1:5" ht="12.75">
      <c r="A27" s="6">
        <v>1.58</v>
      </c>
      <c r="B27" s="5">
        <v>-4.3</v>
      </c>
      <c r="C27" s="6">
        <v>-3.5</v>
      </c>
      <c r="D27" s="5">
        <v>3.27</v>
      </c>
      <c r="E27" s="6">
        <v>3.88</v>
      </c>
    </row>
    <row r="28" spans="1:5" ht="12.75">
      <c r="A28" s="6">
        <v>-2.6</v>
      </c>
      <c r="B28" s="5">
        <v>2.68</v>
      </c>
      <c r="C28" s="6">
        <v>3.16</v>
      </c>
      <c r="D28" s="5">
        <v>-0.86</v>
      </c>
      <c r="E28" s="6">
        <v>-1.62</v>
      </c>
    </row>
    <row r="29" spans="1:5" ht="12.75">
      <c r="A29" s="6">
        <v>-3.92</v>
      </c>
      <c r="B29" s="5">
        <v>3.1</v>
      </c>
      <c r="C29" s="6">
        <v>4.21</v>
      </c>
      <c r="D29" s="5">
        <v>-0.34</v>
      </c>
      <c r="E29" s="6">
        <v>-1.43</v>
      </c>
    </row>
    <row r="30" spans="1:5" ht="12.75">
      <c r="A30" s="6">
        <v>0.57</v>
      </c>
      <c r="B30" s="5">
        <v>-3.21</v>
      </c>
      <c r="C30" s="6">
        <v>-2.24</v>
      </c>
      <c r="D30" s="5">
        <v>2.88</v>
      </c>
      <c r="E30" s="6">
        <v>3.19</v>
      </c>
    </row>
    <row r="31" spans="1:5" ht="12.75">
      <c r="A31" s="6">
        <v>-0.3</v>
      </c>
      <c r="B31" s="5">
        <v>1.2</v>
      </c>
      <c r="C31" s="6">
        <v>0.89</v>
      </c>
      <c r="D31" s="5">
        <v>-1.02</v>
      </c>
      <c r="E31" s="6">
        <v>-1.16</v>
      </c>
    </row>
    <row r="32" spans="1:5" ht="13.5" thickBot="1">
      <c r="A32" s="9">
        <v>-2.21</v>
      </c>
      <c r="B32" s="8">
        <v>2.97</v>
      </c>
      <c r="C32" s="9">
        <v>3.1</v>
      </c>
      <c r="D32" s="8">
        <v>-1.44</v>
      </c>
      <c r="E32" s="9">
        <v>-2.13</v>
      </c>
    </row>
    <row r="33" spans="1:5" ht="13.5" thickBot="1">
      <c r="A33" t="s">
        <v>75</v>
      </c>
      <c r="B33" t="s">
        <v>5</v>
      </c>
      <c r="C33" t="s">
        <v>6</v>
      </c>
      <c r="D33" t="s">
        <v>7</v>
      </c>
      <c r="E33" t="s">
        <v>8</v>
      </c>
    </row>
    <row r="34" spans="1:5" ht="12.75">
      <c r="A34" s="1">
        <v>0.025</v>
      </c>
      <c r="B34" s="2"/>
      <c r="C34" s="1">
        <v>0.045</v>
      </c>
      <c r="D34" s="2"/>
      <c r="E34" s="1">
        <v>0.02</v>
      </c>
    </row>
    <row r="35" spans="1:5" ht="12.75">
      <c r="A35" s="4">
        <v>0.021</v>
      </c>
      <c r="B35" s="5"/>
      <c r="C35" s="4">
        <v>0.037</v>
      </c>
      <c r="D35" s="5"/>
      <c r="E35" s="4">
        <v>0.025</v>
      </c>
    </row>
    <row r="36" spans="1:5" ht="12.75">
      <c r="A36" s="4">
        <v>0.02</v>
      </c>
      <c r="B36" s="5"/>
      <c r="C36" s="4">
        <v>0.044</v>
      </c>
      <c r="D36" s="5"/>
      <c r="E36" s="4"/>
    </row>
    <row r="37" spans="1:5" ht="12.75">
      <c r="A37" s="4">
        <v>0.025</v>
      </c>
      <c r="B37" s="5"/>
      <c r="C37" s="4">
        <v>0.037</v>
      </c>
      <c r="D37" s="5"/>
      <c r="E37" s="4"/>
    </row>
    <row r="38" spans="1:5" ht="12.75">
      <c r="A38" s="4">
        <v>0.029</v>
      </c>
      <c r="B38" s="5"/>
      <c r="C38" s="4">
        <v>0.048</v>
      </c>
      <c r="D38" s="5"/>
      <c r="E38" s="4"/>
    </row>
    <row r="39" spans="1:5" ht="12.75">
      <c r="A39" s="4">
        <v>0.024</v>
      </c>
      <c r="B39" s="5"/>
      <c r="C39" s="4">
        <v>0.045</v>
      </c>
      <c r="D39" s="5">
        <v>0.03</v>
      </c>
      <c r="E39" s="4"/>
    </row>
    <row r="40" spans="1:5" ht="12.75">
      <c r="A40" s="4">
        <v>0.032</v>
      </c>
      <c r="B40" s="5"/>
      <c r="C40" s="4"/>
      <c r="D40" s="5">
        <v>0.033</v>
      </c>
      <c r="E40" s="4">
        <v>0.014</v>
      </c>
    </row>
    <row r="41" spans="1:5" ht="12.75">
      <c r="A41" s="4">
        <v>0.026</v>
      </c>
      <c r="B41" s="5"/>
      <c r="C41" s="4"/>
      <c r="D41" s="5">
        <v>0.032</v>
      </c>
      <c r="E41" s="4">
        <v>0.015</v>
      </c>
    </row>
    <row r="42" spans="1:5" ht="12.75">
      <c r="A42" s="4">
        <v>0.029</v>
      </c>
      <c r="B42" s="5"/>
      <c r="C42" s="4">
        <v>0.073</v>
      </c>
      <c r="D42" s="5"/>
      <c r="E42" s="4">
        <v>0.013</v>
      </c>
    </row>
    <row r="43" spans="1:5" ht="12.75">
      <c r="A43" s="4">
        <v>0.03</v>
      </c>
      <c r="B43" s="5"/>
      <c r="C43" s="4">
        <v>0.045</v>
      </c>
      <c r="D43" s="5"/>
      <c r="E43" s="4">
        <v>0.013</v>
      </c>
    </row>
    <row r="44" spans="1:5" ht="12.75">
      <c r="A44" s="4">
        <v>0.027</v>
      </c>
      <c r="B44" s="5"/>
      <c r="C44" s="4">
        <v>0.042</v>
      </c>
      <c r="D44" s="5"/>
      <c r="E44" s="4">
        <v>0.021</v>
      </c>
    </row>
    <row r="45" spans="1:5" ht="12.75">
      <c r="A45" s="4">
        <v>0.03</v>
      </c>
      <c r="B45" s="5"/>
      <c r="C45" s="4">
        <v>0.048</v>
      </c>
      <c r="D45" s="5">
        <v>0.028</v>
      </c>
      <c r="E45" s="4">
        <v>0.028</v>
      </c>
    </row>
    <row r="46" spans="1:5" ht="12.75">
      <c r="A46" s="4">
        <v>0.033</v>
      </c>
      <c r="B46" s="5"/>
      <c r="C46" s="4">
        <v>0.041</v>
      </c>
      <c r="D46" s="5">
        <v>0.041</v>
      </c>
      <c r="E46" s="4">
        <v>0.016</v>
      </c>
    </row>
    <row r="47" spans="1:5" ht="12.75">
      <c r="A47" s="4">
        <v>0.038</v>
      </c>
      <c r="B47" s="5"/>
      <c r="C47" s="4">
        <v>0.071</v>
      </c>
      <c r="D47" s="5">
        <v>0.03</v>
      </c>
      <c r="E47" s="4">
        <v>0.024</v>
      </c>
    </row>
    <row r="48" spans="1:5" ht="12.75">
      <c r="A48" s="4">
        <v>0.03</v>
      </c>
      <c r="B48" s="5"/>
      <c r="C48" s="4">
        <v>0.039</v>
      </c>
      <c r="D48" s="5">
        <v>0.048</v>
      </c>
      <c r="E48" s="4">
        <v>0.013</v>
      </c>
    </row>
    <row r="49" spans="1:5" ht="12.75">
      <c r="A49" s="4">
        <v>0.03</v>
      </c>
      <c r="B49" s="5"/>
      <c r="C49" s="4">
        <v>0.044</v>
      </c>
      <c r="D49" s="5">
        <v>0.032</v>
      </c>
      <c r="E49" s="4">
        <v>0.021</v>
      </c>
    </row>
    <row r="50" spans="1:5" ht="12.75">
      <c r="A50" s="4">
        <v>0.039</v>
      </c>
      <c r="B50" s="5"/>
      <c r="C50" s="4">
        <v>0.052</v>
      </c>
      <c r="D50" s="5">
        <v>0.029</v>
      </c>
      <c r="E50" s="4">
        <v>0.02</v>
      </c>
    </row>
    <row r="51" spans="1:5" ht="12.75">
      <c r="A51" s="4">
        <v>0.018</v>
      </c>
      <c r="B51" s="5"/>
      <c r="C51" s="4">
        <v>0.04</v>
      </c>
      <c r="D51" s="5">
        <v>0.042</v>
      </c>
      <c r="E51" s="4">
        <v>0.018</v>
      </c>
    </row>
    <row r="52" spans="1:5" ht="12.75">
      <c r="A52" s="4"/>
      <c r="B52" s="5"/>
      <c r="C52" s="4">
        <v>0.052</v>
      </c>
      <c r="D52" s="5">
        <v>0.031</v>
      </c>
      <c r="E52" s="4">
        <v>0.016</v>
      </c>
    </row>
    <row r="53" spans="1:5" ht="12.75">
      <c r="A53" s="4"/>
      <c r="B53" s="5"/>
      <c r="C53" s="4">
        <v>0.046</v>
      </c>
      <c r="D53" s="5">
        <v>0.038</v>
      </c>
      <c r="E53" s="4">
        <v>0.023</v>
      </c>
    </row>
    <row r="54" spans="1:5" ht="12.75">
      <c r="A54" s="4"/>
      <c r="B54" s="5"/>
      <c r="C54" s="4"/>
      <c r="D54" s="5">
        <v>0.033</v>
      </c>
      <c r="E54" s="4">
        <v>0.027</v>
      </c>
    </row>
    <row r="55" spans="1:5" ht="12.75">
      <c r="A55" s="4">
        <v>0.024</v>
      </c>
      <c r="B55" s="5"/>
      <c r="C55" s="4">
        <v>0.049</v>
      </c>
      <c r="D55" s="5">
        <v>0.042</v>
      </c>
      <c r="E55" s="4">
        <v>0.018</v>
      </c>
    </row>
    <row r="56" spans="1:5" ht="12.75">
      <c r="A56" s="4">
        <v>0.025</v>
      </c>
      <c r="B56" s="5"/>
      <c r="C56" s="4">
        <v>0.041</v>
      </c>
      <c r="D56" s="5">
        <v>0.047</v>
      </c>
      <c r="E56" s="4">
        <v>0.012</v>
      </c>
    </row>
    <row r="57" spans="1:5" ht="12.75">
      <c r="A57" s="4">
        <v>0.021</v>
      </c>
      <c r="B57" s="5"/>
      <c r="C57" s="4">
        <v>0.048</v>
      </c>
      <c r="D57" s="5">
        <v>0.042</v>
      </c>
      <c r="E57" s="4">
        <v>0.011</v>
      </c>
    </row>
    <row r="58" spans="1:5" ht="12.75">
      <c r="A58" s="4">
        <v>0.025</v>
      </c>
      <c r="B58" s="5"/>
      <c r="C58" s="4">
        <v>0.052</v>
      </c>
      <c r="D58" s="5">
        <v>0.04</v>
      </c>
      <c r="E58" s="4">
        <v>0.016</v>
      </c>
    </row>
    <row r="59" spans="1:5" ht="12.75">
      <c r="A59" s="4">
        <v>0.024</v>
      </c>
      <c r="B59" s="5"/>
      <c r="C59" s="4">
        <v>0.041</v>
      </c>
      <c r="D59" s="5">
        <v>0.047</v>
      </c>
      <c r="E59" s="4">
        <v>0.017</v>
      </c>
    </row>
    <row r="60" spans="1:5" ht="12.75">
      <c r="A60" s="4">
        <v>0.019</v>
      </c>
      <c r="B60" s="5"/>
      <c r="C60" s="4">
        <v>0.049</v>
      </c>
      <c r="D60" s="5">
        <v>0.043</v>
      </c>
      <c r="E60" s="4">
        <v>0.014</v>
      </c>
    </row>
    <row r="61" spans="1:5" ht="12.75">
      <c r="A61" s="4">
        <v>0.033</v>
      </c>
      <c r="B61" s="5"/>
      <c r="C61" s="4">
        <v>0.053</v>
      </c>
      <c r="D61" s="5">
        <v>0.034</v>
      </c>
      <c r="E61" s="4">
        <v>0.023</v>
      </c>
    </row>
    <row r="62" spans="1:5" ht="12.75">
      <c r="A62" s="4">
        <v>0.034</v>
      </c>
      <c r="B62" s="5"/>
      <c r="C62" s="4">
        <v>0.034</v>
      </c>
      <c r="D62" s="5">
        <v>0.044</v>
      </c>
      <c r="E62" s="4">
        <v>0.016</v>
      </c>
    </row>
    <row r="63" spans="1:5" ht="12.75">
      <c r="A63" s="4">
        <v>0.023</v>
      </c>
      <c r="B63" s="5"/>
      <c r="C63" s="4">
        <v>0.047</v>
      </c>
      <c r="D63" s="5"/>
      <c r="E63" s="4">
        <v>0.023</v>
      </c>
    </row>
    <row r="64" spans="1:5" ht="13.5" thickBot="1">
      <c r="A64" s="7"/>
      <c r="B64" s="8"/>
      <c r="C64" s="7"/>
      <c r="D64" s="8"/>
      <c r="E64" s="7"/>
    </row>
    <row r="65" spans="1:5" ht="13.5" thickBot="1">
      <c r="A65" t="s">
        <v>75</v>
      </c>
      <c r="B65" t="s">
        <v>5</v>
      </c>
      <c r="C65" t="s">
        <v>6</v>
      </c>
      <c r="D65" t="s">
        <v>7</v>
      </c>
      <c r="E65" t="s">
        <v>8</v>
      </c>
    </row>
    <row r="66" spans="1:5" ht="12.75">
      <c r="A66" s="2">
        <v>0.12</v>
      </c>
      <c r="C66" s="2">
        <v>1.88</v>
      </c>
      <c r="D66" s="2"/>
      <c r="E66" s="2">
        <v>0.04</v>
      </c>
    </row>
    <row r="67" spans="1:5" ht="12.75">
      <c r="A67" s="5">
        <v>0.1</v>
      </c>
      <c r="C67" s="5">
        <v>1.63</v>
      </c>
      <c r="D67" s="5"/>
      <c r="E67" s="5">
        <v>0.18</v>
      </c>
    </row>
    <row r="68" spans="1:5" ht="12.75">
      <c r="A68" s="5">
        <v>0.08</v>
      </c>
      <c r="C68" s="5">
        <v>0.48</v>
      </c>
      <c r="D68" s="5"/>
      <c r="E68" s="5"/>
    </row>
    <row r="69" spans="1:5" ht="12.75">
      <c r="A69" s="5">
        <v>0.1</v>
      </c>
      <c r="C69" s="5">
        <v>0.18</v>
      </c>
      <c r="D69" s="5"/>
      <c r="E69" s="5"/>
    </row>
    <row r="70" spans="1:5" ht="12.75">
      <c r="A70" s="5">
        <v>0.05</v>
      </c>
      <c r="C70" s="5">
        <v>0.35</v>
      </c>
      <c r="D70" s="5"/>
      <c r="E70" s="5"/>
    </row>
    <row r="71" spans="1:5" ht="12.75">
      <c r="A71" s="5">
        <v>0.06</v>
      </c>
      <c r="C71" s="5">
        <v>0.23</v>
      </c>
      <c r="D71" s="5">
        <v>0.45</v>
      </c>
      <c r="E71" s="5"/>
    </row>
    <row r="72" spans="1:5" ht="12.75">
      <c r="A72" s="5">
        <v>0.12</v>
      </c>
      <c r="C72" s="5"/>
      <c r="D72" s="5">
        <v>0.3</v>
      </c>
      <c r="E72" s="5">
        <v>0.2</v>
      </c>
    </row>
    <row r="73" spans="1:5" ht="12.75">
      <c r="A73" s="5">
        <v>0.17</v>
      </c>
      <c r="C73" s="5"/>
      <c r="D73" s="5">
        <v>0.33</v>
      </c>
      <c r="E73" s="5">
        <v>0.21</v>
      </c>
    </row>
    <row r="74" spans="1:5" ht="12.75">
      <c r="A74" s="5">
        <v>0.2</v>
      </c>
      <c r="C74" s="5">
        <v>6.42</v>
      </c>
      <c r="D74" s="5"/>
      <c r="E74" s="5">
        <v>0.53</v>
      </c>
    </row>
    <row r="75" spans="1:5" ht="12.75">
      <c r="A75" s="5">
        <v>0.11</v>
      </c>
      <c r="C75" s="5">
        <v>1.35</v>
      </c>
      <c r="D75" s="5"/>
      <c r="E75" s="5">
        <v>0.4</v>
      </c>
    </row>
    <row r="76" spans="1:5" ht="12.75">
      <c r="A76" s="5">
        <v>0.42</v>
      </c>
      <c r="C76" s="5">
        <v>1.26</v>
      </c>
      <c r="D76" s="5"/>
      <c r="E76" s="5">
        <v>0.12</v>
      </c>
    </row>
    <row r="77" spans="1:5" ht="12.75">
      <c r="A77" s="5">
        <v>0.31</v>
      </c>
      <c r="C77" s="5">
        <v>4.8</v>
      </c>
      <c r="D77" s="5">
        <v>0.3</v>
      </c>
      <c r="E77" s="5">
        <v>0.61</v>
      </c>
    </row>
    <row r="78" spans="1:5" ht="12.75">
      <c r="A78" s="5">
        <v>0.12</v>
      </c>
      <c r="C78" s="5">
        <v>5.09</v>
      </c>
      <c r="D78" s="5">
        <v>0.19</v>
      </c>
      <c r="E78" s="5">
        <v>0.1</v>
      </c>
    </row>
    <row r="79" spans="1:5" ht="12.75">
      <c r="A79" s="5">
        <v>0.15</v>
      </c>
      <c r="C79" s="5">
        <v>9.76</v>
      </c>
      <c r="D79" s="5">
        <v>0.3</v>
      </c>
      <c r="E79" s="5">
        <v>0.09</v>
      </c>
    </row>
    <row r="80" spans="1:5" ht="12.75">
      <c r="A80" s="5">
        <v>0.23</v>
      </c>
      <c r="C80" s="5">
        <v>2.66</v>
      </c>
      <c r="D80" s="5">
        <v>0.99</v>
      </c>
      <c r="E80" s="5">
        <v>0.29</v>
      </c>
    </row>
    <row r="81" spans="1:5" ht="12.75">
      <c r="A81" s="5">
        <v>0.16</v>
      </c>
      <c r="C81" s="5">
        <v>0.15</v>
      </c>
      <c r="D81" s="5">
        <v>0.09</v>
      </c>
      <c r="E81" s="5">
        <v>0.35</v>
      </c>
    </row>
    <row r="82" spans="1:5" ht="12.75">
      <c r="A82" s="5">
        <v>0.28</v>
      </c>
      <c r="C82" s="5">
        <v>0.12</v>
      </c>
      <c r="D82" s="5">
        <v>0.4</v>
      </c>
      <c r="E82" s="5">
        <v>0.36</v>
      </c>
    </row>
    <row r="83" spans="1:5" ht="12.75">
      <c r="A83" s="5">
        <v>0.22</v>
      </c>
      <c r="C83" s="5">
        <v>0.13</v>
      </c>
      <c r="D83" s="5">
        <v>0.39</v>
      </c>
      <c r="E83" s="5">
        <v>0.19</v>
      </c>
    </row>
    <row r="84" spans="1:5" ht="12.75">
      <c r="A84" s="5"/>
      <c r="C84" s="5">
        <v>0.52</v>
      </c>
      <c r="D84" s="5">
        <v>0.17</v>
      </c>
      <c r="E84" s="5">
        <v>0.17</v>
      </c>
    </row>
    <row r="85" spans="1:5" ht="12.75">
      <c r="A85" s="5"/>
      <c r="C85" s="5">
        <v>0.68</v>
      </c>
      <c r="D85" s="5">
        <v>0.18</v>
      </c>
      <c r="E85" s="5">
        <v>0.16</v>
      </c>
    </row>
    <row r="86" spans="1:5" ht="12.75">
      <c r="A86" s="5"/>
      <c r="C86" s="5"/>
      <c r="D86" s="5">
        <v>0.23</v>
      </c>
      <c r="E86" s="5">
        <v>0.1</v>
      </c>
    </row>
    <row r="87" spans="1:5" ht="12.75">
      <c r="A87" s="5">
        <v>0.21</v>
      </c>
      <c r="C87" s="5">
        <v>0.33</v>
      </c>
      <c r="D87" s="5">
        <v>0.16</v>
      </c>
      <c r="E87" s="5">
        <v>0.69</v>
      </c>
    </row>
    <row r="88" spans="1:5" ht="12.75">
      <c r="A88" s="5">
        <v>0.11</v>
      </c>
      <c r="C88" s="5">
        <v>0.1</v>
      </c>
      <c r="D88" s="5">
        <v>0.5</v>
      </c>
      <c r="E88" s="5">
        <v>0.25</v>
      </c>
    </row>
    <row r="89" spans="1:5" ht="12.75">
      <c r="A89" s="5">
        <v>0.23</v>
      </c>
      <c r="C89" s="5">
        <v>0.17</v>
      </c>
      <c r="D89" s="5">
        <v>0.26</v>
      </c>
      <c r="E89" s="5">
        <v>0.14</v>
      </c>
    </row>
    <row r="90" spans="1:5" ht="12.75">
      <c r="A90" s="5">
        <v>0.02</v>
      </c>
      <c r="C90" s="5">
        <v>0.15</v>
      </c>
      <c r="D90" s="5">
        <v>0.34</v>
      </c>
      <c r="E90" s="5">
        <v>0.61</v>
      </c>
    </row>
    <row r="91" spans="1:5" ht="12.75">
      <c r="A91" s="5">
        <v>0.02</v>
      </c>
      <c r="C91" s="5">
        <v>0.2</v>
      </c>
      <c r="D91" s="5">
        <v>0.18</v>
      </c>
      <c r="E91" s="5">
        <v>0.19</v>
      </c>
    </row>
    <row r="92" spans="1:5" ht="12.75">
      <c r="A92" s="5">
        <v>0.14</v>
      </c>
      <c r="C92" s="5">
        <v>3.36</v>
      </c>
      <c r="D92" s="5">
        <v>0.4</v>
      </c>
      <c r="E92" s="5">
        <v>0.12</v>
      </c>
    </row>
    <row r="93" spans="1:5" ht="12.75">
      <c r="A93" s="5">
        <v>0.19</v>
      </c>
      <c r="C93" s="5">
        <v>0.81</v>
      </c>
      <c r="D93" s="5">
        <v>0.13</v>
      </c>
      <c r="E93" s="5">
        <v>0.12</v>
      </c>
    </row>
    <row r="94" spans="1:5" ht="12.75">
      <c r="A94" s="5">
        <v>0.5</v>
      </c>
      <c r="C94" s="5">
        <v>0.09</v>
      </c>
      <c r="D94" s="5">
        <v>0.1</v>
      </c>
      <c r="E94" s="5">
        <v>0.14</v>
      </c>
    </row>
    <row r="95" spans="1:5" ht="12.75">
      <c r="A95" s="5">
        <v>0.14</v>
      </c>
      <c r="C95" s="5">
        <v>1.16</v>
      </c>
      <c r="D95" s="5"/>
      <c r="E95" s="5">
        <v>0.24</v>
      </c>
    </row>
    <row r="96" spans="1:5" ht="13.5" thickBot="1">
      <c r="A96" s="8"/>
      <c r="C96" s="8"/>
      <c r="D96" s="8"/>
      <c r="E96" s="8"/>
    </row>
    <row r="97" ht="13.5" thickBot="1">
      <c r="A97" s="8"/>
    </row>
  </sheetData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33">
      <selection activeCell="I76" sqref="I7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="50" zoomScaleNormal="50" workbookViewId="0" topLeftCell="A1">
      <selection activeCell="C13" sqref="C13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140625" style="0" customWidth="1"/>
    <col min="4" max="4" width="5.7109375" style="0" hidden="1" customWidth="1"/>
    <col min="5" max="5" width="7.00390625" style="0" customWidth="1"/>
    <col min="6" max="6" width="0.5625" style="0" hidden="1" customWidth="1"/>
    <col min="7" max="7" width="1.421875" style="0" hidden="1" customWidth="1"/>
    <col min="8" max="8" width="0.13671875" style="0" hidden="1" customWidth="1"/>
    <col min="9" max="9" width="6.8515625" style="0" hidden="1" customWidth="1"/>
    <col min="10" max="10" width="10.140625" style="0" customWidth="1"/>
    <col min="11" max="11" width="10.00390625" style="0" customWidth="1"/>
    <col min="12" max="12" width="5.8515625" style="0" hidden="1" customWidth="1"/>
    <col min="13" max="13" width="7.7109375" style="0" customWidth="1"/>
    <col min="14" max="14" width="11.140625" style="0" customWidth="1"/>
    <col min="15" max="15" width="10.57421875" style="0" customWidth="1"/>
    <col min="16" max="16" width="5.57421875" style="0" hidden="1" customWidth="1"/>
    <col min="17" max="17" width="7.8515625" style="0" customWidth="1"/>
    <col min="18" max="18" width="10.28125" style="0" customWidth="1"/>
    <col min="19" max="19" width="7.8515625" style="0" customWidth="1"/>
    <col min="20" max="20" width="6.28125" style="0" hidden="1" customWidth="1"/>
    <col min="21" max="21" width="7.57421875" style="0" customWidth="1"/>
    <col min="22" max="22" width="8.8515625" style="0" customWidth="1"/>
    <col min="23" max="23" width="13.28125" style="0" customWidth="1"/>
    <col min="24" max="24" width="4.8515625" style="0" hidden="1" customWidth="1"/>
  </cols>
  <sheetData>
    <row r="1" spans="1:4" ht="12.75">
      <c r="A1" s="27" t="s">
        <v>0</v>
      </c>
      <c r="B1" s="28" t="s">
        <v>1</v>
      </c>
      <c r="C1" s="27" t="s">
        <v>2</v>
      </c>
      <c r="D1">
        <v>1998</v>
      </c>
    </row>
    <row r="2" spans="1:3" ht="12.75">
      <c r="A2" s="27"/>
      <c r="B2" s="27"/>
      <c r="C2" s="27"/>
    </row>
    <row r="3" spans="1:3" ht="12.75">
      <c r="A3" s="27"/>
      <c r="B3" s="27"/>
      <c r="C3" s="27"/>
    </row>
    <row r="4" ht="13.5" thickBot="1">
      <c r="C4" t="s">
        <v>3</v>
      </c>
    </row>
    <row r="5" spans="1:24" ht="12.75">
      <c r="A5" s="10"/>
      <c r="B5" s="16"/>
      <c r="C5" s="17" t="s">
        <v>4</v>
      </c>
      <c r="D5" s="17"/>
      <c r="E5" s="18"/>
      <c r="F5" s="16"/>
      <c r="G5" s="17" t="s">
        <v>5</v>
      </c>
      <c r="H5" s="17"/>
      <c r="I5" s="18"/>
      <c r="J5" s="16"/>
      <c r="K5" s="17" t="s">
        <v>6</v>
      </c>
      <c r="L5" s="17"/>
      <c r="M5" s="18"/>
      <c r="N5" s="16"/>
      <c r="O5" s="17" t="s">
        <v>7</v>
      </c>
      <c r="P5" s="17"/>
      <c r="Q5" s="18"/>
      <c r="R5" s="16"/>
      <c r="S5" s="17" t="s">
        <v>8</v>
      </c>
      <c r="T5" s="17"/>
      <c r="U5" s="18"/>
      <c r="V5" s="17" t="s">
        <v>9</v>
      </c>
      <c r="W5" s="18"/>
      <c r="X5" s="19"/>
    </row>
    <row r="6" spans="1:24" ht="12.75">
      <c r="A6" s="11" t="s">
        <v>10</v>
      </c>
      <c r="B6" s="20" t="s">
        <v>11</v>
      </c>
      <c r="C6" s="21" t="s">
        <v>12</v>
      </c>
      <c r="D6" s="21"/>
      <c r="E6" s="22"/>
      <c r="F6" s="20" t="s">
        <v>11</v>
      </c>
      <c r="G6" s="21" t="s">
        <v>12</v>
      </c>
      <c r="H6" s="21"/>
      <c r="I6" s="22"/>
      <c r="J6" s="20" t="s">
        <v>11</v>
      </c>
      <c r="K6" s="21" t="s">
        <v>12</v>
      </c>
      <c r="L6" s="21"/>
      <c r="M6" s="22"/>
      <c r="N6" s="20" t="s">
        <v>11</v>
      </c>
      <c r="O6" s="21" t="s">
        <v>12</v>
      </c>
      <c r="P6" s="21"/>
      <c r="Q6" s="22"/>
      <c r="R6" s="20" t="s">
        <v>11</v>
      </c>
      <c r="S6" s="21" t="s">
        <v>12</v>
      </c>
      <c r="T6" s="21"/>
      <c r="U6" s="22"/>
      <c r="V6" s="23" t="s">
        <v>13</v>
      </c>
      <c r="W6" s="22" t="s">
        <v>14</v>
      </c>
      <c r="X6" s="24" t="s">
        <v>15</v>
      </c>
    </row>
    <row r="7" spans="1:24" ht="15" thickBot="1">
      <c r="A7" s="12"/>
      <c r="B7" s="20" t="s">
        <v>16</v>
      </c>
      <c r="C7" s="25" t="s">
        <v>17</v>
      </c>
      <c r="D7" s="21" t="s">
        <v>18</v>
      </c>
      <c r="E7" s="22" t="s">
        <v>19</v>
      </c>
      <c r="F7" s="20" t="s">
        <v>16</v>
      </c>
      <c r="G7" s="25" t="s">
        <v>17</v>
      </c>
      <c r="H7" s="21" t="s">
        <v>18</v>
      </c>
      <c r="I7" s="22" t="s">
        <v>19</v>
      </c>
      <c r="J7" s="20" t="s">
        <v>16</v>
      </c>
      <c r="K7" s="25" t="s">
        <v>17</v>
      </c>
      <c r="L7" s="21" t="s">
        <v>18</v>
      </c>
      <c r="M7" s="22" t="s">
        <v>19</v>
      </c>
      <c r="N7" s="20" t="s">
        <v>16</v>
      </c>
      <c r="O7" s="25" t="s">
        <v>17</v>
      </c>
      <c r="P7" s="21" t="s">
        <v>18</v>
      </c>
      <c r="Q7" s="22" t="s">
        <v>19</v>
      </c>
      <c r="R7" s="20" t="s">
        <v>16</v>
      </c>
      <c r="S7" s="25" t="s">
        <v>17</v>
      </c>
      <c r="T7" s="21" t="s">
        <v>18</v>
      </c>
      <c r="U7" s="22" t="s">
        <v>19</v>
      </c>
      <c r="V7" s="23"/>
      <c r="W7" s="22" t="s">
        <v>20</v>
      </c>
      <c r="X7" s="26"/>
    </row>
    <row r="8" spans="1:24" ht="12.75">
      <c r="A8" s="13">
        <v>1</v>
      </c>
      <c r="B8" s="1">
        <v>0.034</v>
      </c>
      <c r="C8" s="2">
        <v>0.12</v>
      </c>
      <c r="D8" s="2">
        <v>0.35</v>
      </c>
      <c r="E8" s="3">
        <v>-3.08</v>
      </c>
      <c r="F8" s="2"/>
      <c r="G8" s="2"/>
      <c r="H8" s="2"/>
      <c r="I8" s="2">
        <v>2.44</v>
      </c>
      <c r="J8" s="1">
        <v>0.043</v>
      </c>
      <c r="K8" s="2">
        <v>0.42</v>
      </c>
      <c r="L8" s="2">
        <v>0.99</v>
      </c>
      <c r="M8" s="3">
        <v>3.31</v>
      </c>
      <c r="N8" s="2">
        <v>0.033</v>
      </c>
      <c r="O8" s="2">
        <v>0.07</v>
      </c>
      <c r="P8" s="2">
        <v>0.23</v>
      </c>
      <c r="Q8" s="2">
        <v>-0.26</v>
      </c>
      <c r="R8" s="1">
        <v>0.021</v>
      </c>
      <c r="S8" s="2">
        <v>0.04</v>
      </c>
      <c r="T8" s="2">
        <v>0.18</v>
      </c>
      <c r="U8" s="3">
        <v>-1.12</v>
      </c>
      <c r="V8" s="2" t="s">
        <v>21</v>
      </c>
      <c r="W8" s="2">
        <v>12.1</v>
      </c>
      <c r="X8" s="29"/>
    </row>
    <row r="9" spans="1:24" ht="12.75">
      <c r="A9" s="14">
        <v>2</v>
      </c>
      <c r="B9" s="4"/>
      <c r="C9" s="5"/>
      <c r="D9" s="5"/>
      <c r="E9" s="6">
        <v>1.58</v>
      </c>
      <c r="F9" s="5"/>
      <c r="G9" s="5"/>
      <c r="H9" s="5"/>
      <c r="I9" s="5">
        <v>-4.3</v>
      </c>
      <c r="J9" s="4">
        <v>0.034</v>
      </c>
      <c r="K9" s="5">
        <v>0.41</v>
      </c>
      <c r="L9" s="5">
        <v>1.19</v>
      </c>
      <c r="M9" s="6">
        <v>-3.5</v>
      </c>
      <c r="N9" s="5">
        <v>0.031</v>
      </c>
      <c r="O9" s="5">
        <v>0.13</v>
      </c>
      <c r="P9" s="5">
        <v>0.42</v>
      </c>
      <c r="Q9" s="5">
        <v>3.27</v>
      </c>
      <c r="R9" s="4">
        <v>0.012</v>
      </c>
      <c r="S9" s="5">
        <v>0.12</v>
      </c>
      <c r="T9" s="5">
        <v>0.97</v>
      </c>
      <c r="U9" s="6">
        <v>3.98</v>
      </c>
      <c r="V9" s="5" t="s">
        <v>22</v>
      </c>
      <c r="W9" s="5">
        <v>9.2</v>
      </c>
      <c r="X9" s="30"/>
    </row>
    <row r="10" spans="1:24" ht="12.75">
      <c r="A10" s="14">
        <v>3</v>
      </c>
      <c r="B10" s="4">
        <v>0.027</v>
      </c>
      <c r="C10" s="5">
        <v>0.12</v>
      </c>
      <c r="D10" s="5">
        <v>0.44</v>
      </c>
      <c r="E10" s="6">
        <v>-0.11</v>
      </c>
      <c r="F10" s="5"/>
      <c r="G10" s="5"/>
      <c r="H10" s="5"/>
      <c r="I10" s="5">
        <v>-5.54</v>
      </c>
      <c r="J10" s="4">
        <v>0.029</v>
      </c>
      <c r="K10" s="5">
        <v>0.34</v>
      </c>
      <c r="L10" s="5">
        <v>1.18</v>
      </c>
      <c r="M10" s="6">
        <v>-3.21</v>
      </c>
      <c r="N10" s="5">
        <v>0.048</v>
      </c>
      <c r="O10" s="5">
        <v>0.84</v>
      </c>
      <c r="P10" s="5">
        <v>1.76</v>
      </c>
      <c r="Q10" s="5">
        <v>5.76</v>
      </c>
      <c r="R10" s="4">
        <v>0.02</v>
      </c>
      <c r="S10" s="5">
        <v>0.54</v>
      </c>
      <c r="T10" s="5">
        <v>2.62</v>
      </c>
      <c r="U10" s="6">
        <v>6.05</v>
      </c>
      <c r="V10" s="5" t="s">
        <v>23</v>
      </c>
      <c r="W10" s="5">
        <v>20.9</v>
      </c>
      <c r="X10" s="30"/>
    </row>
    <row r="11" spans="1:24" ht="12.75">
      <c r="A11" s="14">
        <v>4</v>
      </c>
      <c r="B11" s="4">
        <v>0.023</v>
      </c>
      <c r="C11" s="5">
        <v>0.4</v>
      </c>
      <c r="D11" s="5">
        <v>1.71</v>
      </c>
      <c r="E11" s="6">
        <v>-0.13</v>
      </c>
      <c r="F11" s="5"/>
      <c r="G11" s="5"/>
      <c r="H11" s="5"/>
      <c r="I11" s="5">
        <v>-0.27</v>
      </c>
      <c r="J11" s="4">
        <v>0.041</v>
      </c>
      <c r="K11" s="5">
        <v>0.33</v>
      </c>
      <c r="L11" s="5">
        <v>0.8</v>
      </c>
      <c r="M11" s="6">
        <v>-0.08</v>
      </c>
      <c r="N11" s="5">
        <v>0.037</v>
      </c>
      <c r="O11" s="5">
        <v>0.26</v>
      </c>
      <c r="P11" s="5">
        <v>0.71</v>
      </c>
      <c r="Q11" s="5">
        <v>0.38</v>
      </c>
      <c r="R11" s="4">
        <v>0.015</v>
      </c>
      <c r="S11" s="5">
        <v>0.22</v>
      </c>
      <c r="T11" s="5">
        <v>1.52</v>
      </c>
      <c r="U11" s="6">
        <v>0.36</v>
      </c>
      <c r="V11" s="5" t="s">
        <v>24</v>
      </c>
      <c r="W11" s="5">
        <v>4.9</v>
      </c>
      <c r="X11" s="30"/>
    </row>
    <row r="12" spans="1:24" ht="12.75">
      <c r="A12" s="14">
        <v>5</v>
      </c>
      <c r="B12" s="4">
        <v>0.02</v>
      </c>
      <c r="C12" s="5">
        <v>0.14</v>
      </c>
      <c r="D12" s="5">
        <v>0.7</v>
      </c>
      <c r="E12" s="6">
        <v>-0.03</v>
      </c>
      <c r="F12" s="5"/>
      <c r="G12" s="5"/>
      <c r="H12" s="5"/>
      <c r="I12" s="5">
        <v>-1.37</v>
      </c>
      <c r="J12" s="4">
        <v>0.037</v>
      </c>
      <c r="K12" s="5">
        <v>0.17</v>
      </c>
      <c r="L12" s="5">
        <v>0.47</v>
      </c>
      <c r="M12" s="6">
        <v>-0.79</v>
      </c>
      <c r="N12" s="5">
        <v>0.032</v>
      </c>
      <c r="O12" s="5">
        <v>0.15</v>
      </c>
      <c r="P12" s="5">
        <v>0.48</v>
      </c>
      <c r="Q12" s="5">
        <v>1.43</v>
      </c>
      <c r="R12" s="4">
        <v>0.014</v>
      </c>
      <c r="S12" s="5">
        <v>0.14</v>
      </c>
      <c r="T12" s="5">
        <v>1.02</v>
      </c>
      <c r="U12" s="6">
        <v>1.5</v>
      </c>
      <c r="V12" s="5" t="s">
        <v>23</v>
      </c>
      <c r="W12" s="5">
        <v>5.4</v>
      </c>
      <c r="X12" s="30"/>
    </row>
    <row r="13" spans="1:24" ht="12.75">
      <c r="A13" s="14">
        <v>6</v>
      </c>
      <c r="B13" s="4">
        <v>0.016</v>
      </c>
      <c r="C13" s="5">
        <v>0.03</v>
      </c>
      <c r="D13" s="5">
        <v>0.18</v>
      </c>
      <c r="E13" s="6">
        <v>-0.9</v>
      </c>
      <c r="F13" s="5"/>
      <c r="G13" s="5"/>
      <c r="H13" s="5"/>
      <c r="I13" s="5">
        <v>-1.55</v>
      </c>
      <c r="J13" s="4">
        <v>0.025</v>
      </c>
      <c r="K13" s="5">
        <v>0.08</v>
      </c>
      <c r="L13" s="5">
        <v>0.33</v>
      </c>
      <c r="M13" s="6">
        <v>-0.37</v>
      </c>
      <c r="N13" s="5">
        <v>0.023</v>
      </c>
      <c r="O13" s="5">
        <v>0.61</v>
      </c>
      <c r="P13" s="5">
        <v>2.6</v>
      </c>
      <c r="Q13" s="5">
        <v>2.24</v>
      </c>
      <c r="R13" s="4">
        <v>0.012</v>
      </c>
      <c r="S13" s="5">
        <v>0.6</v>
      </c>
      <c r="T13" s="5">
        <v>5.14</v>
      </c>
      <c r="U13" s="6">
        <v>2.12</v>
      </c>
      <c r="V13" s="5" t="s">
        <v>25</v>
      </c>
      <c r="W13" s="5">
        <v>8.9</v>
      </c>
      <c r="X13" s="30"/>
    </row>
    <row r="14" spans="1:24" ht="12.75">
      <c r="A14" s="14">
        <v>7</v>
      </c>
      <c r="B14" s="4">
        <v>0.02</v>
      </c>
      <c r="C14" s="5">
        <v>0.25</v>
      </c>
      <c r="D14" s="5">
        <v>1.25</v>
      </c>
      <c r="E14" s="6">
        <v>-0.03</v>
      </c>
      <c r="F14" s="5"/>
      <c r="G14" s="5"/>
      <c r="H14" s="5"/>
      <c r="I14" s="5">
        <v>-1.57</v>
      </c>
      <c r="J14" s="4">
        <v>0.041</v>
      </c>
      <c r="K14" s="5">
        <v>0.5</v>
      </c>
      <c r="L14" s="5">
        <v>1.2</v>
      </c>
      <c r="M14" s="6">
        <v>-0.91</v>
      </c>
      <c r="N14" s="5">
        <v>0.021</v>
      </c>
      <c r="O14" s="5">
        <v>0.57</v>
      </c>
      <c r="P14" s="5">
        <v>2.65</v>
      </c>
      <c r="Q14" s="5">
        <v>1.64</v>
      </c>
      <c r="R14" s="4">
        <v>0.015</v>
      </c>
      <c r="S14" s="5">
        <v>0.25</v>
      </c>
      <c r="T14" s="5">
        <v>1.6</v>
      </c>
      <c r="U14" s="6">
        <v>1.72</v>
      </c>
      <c r="V14" s="5" t="s">
        <v>26</v>
      </c>
      <c r="W14" s="5">
        <v>1.6</v>
      </c>
      <c r="X14" s="30"/>
    </row>
    <row r="15" spans="1:24" ht="12.75">
      <c r="A15" s="14">
        <v>8</v>
      </c>
      <c r="B15" s="4">
        <v>0.023</v>
      </c>
      <c r="C15" s="5">
        <v>0.25</v>
      </c>
      <c r="D15" s="5">
        <v>1.07</v>
      </c>
      <c r="E15" s="6"/>
      <c r="F15" s="5"/>
      <c r="G15" s="5"/>
      <c r="H15" s="5"/>
      <c r="I15" s="5"/>
      <c r="J15" s="4">
        <v>0.054</v>
      </c>
      <c r="K15" s="5">
        <v>3.59</v>
      </c>
      <c r="L15" s="5">
        <v>6.64</v>
      </c>
      <c r="M15" s="6"/>
      <c r="N15" s="5">
        <v>0.022</v>
      </c>
      <c r="O15" s="5">
        <v>0.27</v>
      </c>
      <c r="P15" s="5">
        <v>1.25</v>
      </c>
      <c r="Q15" s="5"/>
      <c r="R15" s="4">
        <v>0.012</v>
      </c>
      <c r="S15" s="5">
        <v>0.13</v>
      </c>
      <c r="T15" s="5">
        <v>1.08</v>
      </c>
      <c r="U15" s="6"/>
      <c r="V15" s="5" t="s">
        <v>26</v>
      </c>
      <c r="W15" s="5">
        <v>0</v>
      </c>
      <c r="X15" s="30"/>
    </row>
    <row r="16" spans="1:24" ht="12.75">
      <c r="A16" s="14">
        <v>9</v>
      </c>
      <c r="B16" s="4">
        <v>0.026</v>
      </c>
      <c r="C16" s="5">
        <v>0.15</v>
      </c>
      <c r="D16" s="5">
        <v>0.59</v>
      </c>
      <c r="E16" s="6"/>
      <c r="F16" s="5"/>
      <c r="G16" s="5"/>
      <c r="H16" s="5"/>
      <c r="I16" s="5"/>
      <c r="J16" s="4">
        <v>0.034</v>
      </c>
      <c r="K16" s="5">
        <v>0.41</v>
      </c>
      <c r="L16" s="5">
        <v>1.19</v>
      </c>
      <c r="M16" s="6"/>
      <c r="N16" s="5">
        <v>0.021</v>
      </c>
      <c r="O16" s="5">
        <v>0.05</v>
      </c>
      <c r="P16" s="5">
        <v>0.25</v>
      </c>
      <c r="Q16" s="5"/>
      <c r="R16" s="4">
        <v>0.016</v>
      </c>
      <c r="S16" s="5">
        <v>0.11</v>
      </c>
      <c r="T16" s="5">
        <v>0.71</v>
      </c>
      <c r="U16" s="6"/>
      <c r="V16" s="5" t="s">
        <v>26</v>
      </c>
      <c r="W16" s="5">
        <v>0</v>
      </c>
      <c r="X16" s="30"/>
    </row>
    <row r="17" spans="1:24" ht="12.75">
      <c r="A17" s="14">
        <v>10</v>
      </c>
      <c r="B17" s="4">
        <v>0.029</v>
      </c>
      <c r="C17" s="5">
        <v>0.05</v>
      </c>
      <c r="D17" s="5">
        <v>0.18</v>
      </c>
      <c r="E17" s="6"/>
      <c r="F17" s="5"/>
      <c r="G17" s="5"/>
      <c r="H17" s="5"/>
      <c r="I17" s="5"/>
      <c r="J17" s="4">
        <v>0.04</v>
      </c>
      <c r="K17" s="5">
        <v>0.4</v>
      </c>
      <c r="L17" s="5">
        <v>0.99</v>
      </c>
      <c r="M17" s="6"/>
      <c r="N17">
        <v>0.036</v>
      </c>
      <c r="O17" s="5">
        <v>0.1</v>
      </c>
      <c r="P17" s="5">
        <v>0.27</v>
      </c>
      <c r="Q17" s="5"/>
      <c r="R17" s="4">
        <v>0.01</v>
      </c>
      <c r="S17" s="5">
        <v>0.03</v>
      </c>
      <c r="T17" s="5">
        <v>0.32</v>
      </c>
      <c r="U17" s="6"/>
      <c r="V17" s="5" t="s">
        <v>26</v>
      </c>
      <c r="W17" s="5">
        <v>0.3</v>
      </c>
      <c r="X17" s="30"/>
    </row>
    <row r="18" spans="1:24" ht="12.75">
      <c r="A18" s="14">
        <v>11</v>
      </c>
      <c r="B18" s="4">
        <v>0.026</v>
      </c>
      <c r="C18" s="5">
        <v>0.1</v>
      </c>
      <c r="D18" s="5">
        <v>0.38</v>
      </c>
      <c r="E18" s="6">
        <v>-4.67</v>
      </c>
      <c r="F18" s="5"/>
      <c r="G18" s="5"/>
      <c r="H18" s="5"/>
      <c r="I18" s="5">
        <v>3.69</v>
      </c>
      <c r="J18" s="4">
        <v>0.029</v>
      </c>
      <c r="K18" s="5">
        <v>0.38</v>
      </c>
      <c r="L18" s="5">
        <v>1.32</v>
      </c>
      <c r="M18" s="6">
        <v>5.02</v>
      </c>
      <c r="N18" s="5">
        <v>0.032</v>
      </c>
      <c r="O18" s="5">
        <v>0.05</v>
      </c>
      <c r="P18" s="5">
        <v>0.16</v>
      </c>
      <c r="Q18" s="5">
        <v>-0.4</v>
      </c>
      <c r="R18" s="4">
        <v>0.009</v>
      </c>
      <c r="S18" s="5">
        <v>0.03</v>
      </c>
      <c r="T18" s="5">
        <v>0.33</v>
      </c>
      <c r="U18" s="6">
        <v>-1.7</v>
      </c>
      <c r="V18" s="5" t="s">
        <v>21</v>
      </c>
      <c r="W18" s="5">
        <v>17.6</v>
      </c>
      <c r="X18" s="30"/>
    </row>
    <row r="19" spans="1:24" ht="12.75">
      <c r="A19" s="14">
        <v>12</v>
      </c>
      <c r="B19" s="4">
        <v>0.023</v>
      </c>
      <c r="C19" s="5">
        <v>0.05</v>
      </c>
      <c r="D19" s="5">
        <v>0.23</v>
      </c>
      <c r="E19" s="6">
        <v>-4.92</v>
      </c>
      <c r="F19" s="5"/>
      <c r="G19" s="5"/>
      <c r="H19" s="5"/>
      <c r="I19" s="5">
        <v>3.89</v>
      </c>
      <c r="J19" s="4">
        <v>0.046</v>
      </c>
      <c r="K19" s="5">
        <v>0.41</v>
      </c>
      <c r="L19" s="5">
        <v>0.88</v>
      </c>
      <c r="M19" s="6">
        <v>5.29</v>
      </c>
      <c r="N19" s="5"/>
      <c r="O19" s="5"/>
      <c r="P19" s="5"/>
      <c r="Q19" s="5">
        <v>-0.42</v>
      </c>
      <c r="R19" s="4">
        <v>0.011</v>
      </c>
      <c r="S19" s="5">
        <v>0.04</v>
      </c>
      <c r="T19" s="5">
        <v>0.35</v>
      </c>
      <c r="U19" s="6">
        <v>-1.79</v>
      </c>
      <c r="V19" s="5"/>
      <c r="W19" s="5"/>
      <c r="X19" s="30"/>
    </row>
    <row r="20" spans="1:24" ht="12.75">
      <c r="A20" s="14">
        <v>13</v>
      </c>
      <c r="B20" s="4">
        <v>0.02</v>
      </c>
      <c r="C20" s="5">
        <v>0.32</v>
      </c>
      <c r="D20" s="5">
        <v>1.58</v>
      </c>
      <c r="E20" s="6"/>
      <c r="F20" s="5"/>
      <c r="G20" s="5"/>
      <c r="H20" s="5"/>
      <c r="I20" s="5"/>
      <c r="J20" s="4">
        <v>0.042</v>
      </c>
      <c r="K20" s="5">
        <v>0.4</v>
      </c>
      <c r="L20" s="5">
        <v>0.96</v>
      </c>
      <c r="M20" s="6"/>
      <c r="N20" s="5">
        <v>0.036</v>
      </c>
      <c r="O20" s="5">
        <v>3.2</v>
      </c>
      <c r="P20" s="5">
        <v>8.89</v>
      </c>
      <c r="Q20" s="5"/>
      <c r="R20" s="4">
        <v>0.019</v>
      </c>
      <c r="S20" s="5">
        <v>0.05</v>
      </c>
      <c r="T20" s="5">
        <v>0.26</v>
      </c>
      <c r="U20" s="6"/>
      <c r="V20" s="5"/>
      <c r="W20" s="5"/>
      <c r="X20" s="30"/>
    </row>
    <row r="21" spans="1:24" ht="12.75">
      <c r="A21" s="14">
        <v>14</v>
      </c>
      <c r="B21" s="4">
        <v>0.033</v>
      </c>
      <c r="C21" s="5">
        <v>0.07</v>
      </c>
      <c r="D21" s="5">
        <v>0.22</v>
      </c>
      <c r="E21" s="6">
        <v>1.27</v>
      </c>
      <c r="F21" s="5"/>
      <c r="G21" s="5"/>
      <c r="H21" s="5"/>
      <c r="I21" s="5">
        <v>-3.47</v>
      </c>
      <c r="J21" s="4">
        <v>0.025</v>
      </c>
      <c r="K21" s="5">
        <v>0.17</v>
      </c>
      <c r="L21" s="5">
        <v>0.67</v>
      </c>
      <c r="M21" s="6">
        <v>-2.82</v>
      </c>
      <c r="N21" s="5">
        <v>0.03</v>
      </c>
      <c r="O21" s="5">
        <v>0.2</v>
      </c>
      <c r="P21" s="5">
        <v>0.68</v>
      </c>
      <c r="Q21" s="5">
        <v>2.64</v>
      </c>
      <c r="R21" s="4">
        <v>0.013</v>
      </c>
      <c r="S21" s="5">
        <v>0.07</v>
      </c>
      <c r="T21" s="5">
        <v>0.55</v>
      </c>
      <c r="U21" s="6">
        <v>3.13</v>
      </c>
      <c r="V21" s="5" t="s">
        <v>22</v>
      </c>
      <c r="W21" s="5">
        <v>12.5</v>
      </c>
      <c r="X21" s="30"/>
    </row>
    <row r="22" spans="1:24" ht="12.75">
      <c r="A22" s="14">
        <v>15</v>
      </c>
      <c r="B22" s="4">
        <v>0.029</v>
      </c>
      <c r="C22" s="5">
        <v>0.13</v>
      </c>
      <c r="D22" s="5">
        <v>0.43</v>
      </c>
      <c r="E22" s="6">
        <v>-0.08</v>
      </c>
      <c r="F22" s="5"/>
      <c r="G22" s="5"/>
      <c r="H22" s="5"/>
      <c r="I22" s="5">
        <v>-4.18</v>
      </c>
      <c r="J22" s="4">
        <v>0.027</v>
      </c>
      <c r="K22" s="5">
        <v>0.23</v>
      </c>
      <c r="L22" s="5">
        <v>0.85</v>
      </c>
      <c r="M22" s="6">
        <v>-2.43</v>
      </c>
      <c r="N22" s="5">
        <v>0.055</v>
      </c>
      <c r="O22" s="5">
        <v>0.34</v>
      </c>
      <c r="P22" s="5">
        <v>0.61</v>
      </c>
      <c r="Q22" s="5">
        <v>4.36</v>
      </c>
      <c r="R22" s="4">
        <v>0.014</v>
      </c>
      <c r="S22" s="5">
        <v>0.54</v>
      </c>
      <c r="T22" s="5">
        <v>3.98</v>
      </c>
      <c r="U22" s="6">
        <v>4.57</v>
      </c>
      <c r="V22" s="5" t="s">
        <v>23</v>
      </c>
      <c r="W22" s="5">
        <v>17.9</v>
      </c>
      <c r="X22" s="30"/>
    </row>
    <row r="23" spans="1:24" ht="12.75">
      <c r="A23" s="14">
        <v>16</v>
      </c>
      <c r="B23" s="4">
        <v>0.026</v>
      </c>
      <c r="C23" s="5">
        <v>0.15</v>
      </c>
      <c r="D23" s="5">
        <v>0.56</v>
      </c>
      <c r="E23" s="6">
        <v>1.55</v>
      </c>
      <c r="F23" s="5"/>
      <c r="G23" s="5"/>
      <c r="H23" s="5"/>
      <c r="I23" s="5">
        <v>-4.22</v>
      </c>
      <c r="J23" s="4"/>
      <c r="K23" s="5"/>
      <c r="L23" s="5"/>
      <c r="M23" s="6">
        <v>-3.44</v>
      </c>
      <c r="N23" s="5">
        <v>0.022</v>
      </c>
      <c r="O23" s="5">
        <v>0.05</v>
      </c>
      <c r="P23" s="5">
        <v>0.22</v>
      </c>
      <c r="Q23" s="5">
        <v>3.21</v>
      </c>
      <c r="R23" s="4">
        <v>0.011</v>
      </c>
      <c r="S23" s="5">
        <v>0.09</v>
      </c>
      <c r="T23" s="5">
        <v>0.86</v>
      </c>
      <c r="U23" s="6">
        <v>3.81</v>
      </c>
      <c r="V23" s="5" t="s">
        <v>22</v>
      </c>
      <c r="W23" s="5">
        <v>11.8</v>
      </c>
      <c r="X23" s="30"/>
    </row>
    <row r="24" spans="1:24" ht="12.75">
      <c r="A24" s="14">
        <v>17</v>
      </c>
      <c r="B24" s="4">
        <v>0.033</v>
      </c>
      <c r="C24" s="5">
        <v>0.13</v>
      </c>
      <c r="D24" s="5">
        <v>0.39</v>
      </c>
      <c r="E24" s="6">
        <v>-0.15</v>
      </c>
      <c r="F24" s="5"/>
      <c r="G24" s="5"/>
      <c r="H24" s="5"/>
      <c r="I24" s="5">
        <v>-8.08</v>
      </c>
      <c r="J24" s="4"/>
      <c r="K24" s="5"/>
      <c r="L24" s="5"/>
      <c r="M24" s="6">
        <v>-4.68</v>
      </c>
      <c r="N24" s="5">
        <v>0.057</v>
      </c>
      <c r="O24" s="5">
        <v>0.41</v>
      </c>
      <c r="P24" s="5">
        <v>0.71</v>
      </c>
      <c r="Q24" s="5">
        <v>8.41</v>
      </c>
      <c r="R24" s="4">
        <v>0.032</v>
      </c>
      <c r="S24" s="5">
        <v>1.11</v>
      </c>
      <c r="T24" s="5">
        <v>3.52</v>
      </c>
      <c r="U24" s="6">
        <v>8.83</v>
      </c>
      <c r="V24" s="5" t="s">
        <v>23</v>
      </c>
      <c r="W24" s="5">
        <v>27.4</v>
      </c>
      <c r="X24" s="30"/>
    </row>
    <row r="25" spans="1:24" ht="12.75">
      <c r="A25" s="14">
        <v>18</v>
      </c>
      <c r="B25" s="4">
        <v>0.028</v>
      </c>
      <c r="C25" s="5">
        <v>0.13</v>
      </c>
      <c r="D25" s="5">
        <v>0.45</v>
      </c>
      <c r="E25" s="6">
        <v>-0.06</v>
      </c>
      <c r="F25" s="5"/>
      <c r="G25" s="5"/>
      <c r="H25" s="5"/>
      <c r="I25" s="5">
        <v>-3.01</v>
      </c>
      <c r="J25" s="4"/>
      <c r="K25" s="5"/>
      <c r="L25" s="5"/>
      <c r="M25" s="6">
        <v>-1.75</v>
      </c>
      <c r="N25" s="5">
        <v>0.02</v>
      </c>
      <c r="O25" s="5">
        <v>0.41</v>
      </c>
      <c r="P25" s="5">
        <v>2.02</v>
      </c>
      <c r="Q25" s="5">
        <v>3.14</v>
      </c>
      <c r="R25" s="4">
        <v>0.011</v>
      </c>
      <c r="S25" s="5">
        <v>0.24</v>
      </c>
      <c r="T25" s="5">
        <v>2.21</v>
      </c>
      <c r="U25" s="6">
        <v>3.3</v>
      </c>
      <c r="V25" s="5" t="s">
        <v>23</v>
      </c>
      <c r="W25" s="5">
        <v>10.8</v>
      </c>
      <c r="X25" s="30"/>
    </row>
    <row r="26" spans="1:24" ht="12.75">
      <c r="A26" s="14">
        <v>19</v>
      </c>
      <c r="B26" s="4">
        <v>0.033</v>
      </c>
      <c r="C26" s="5">
        <v>0.21</v>
      </c>
      <c r="D26" s="5">
        <v>0.64</v>
      </c>
      <c r="E26" s="6">
        <v>1.92</v>
      </c>
      <c r="F26" s="5"/>
      <c r="G26" s="5"/>
      <c r="H26" s="5"/>
      <c r="I26" s="5">
        <v>-5.25</v>
      </c>
      <c r="J26" s="4"/>
      <c r="K26" s="5"/>
      <c r="L26" s="5"/>
      <c r="M26" s="6">
        <v>-4.27</v>
      </c>
      <c r="N26" s="5">
        <v>0.026</v>
      </c>
      <c r="O26" s="5">
        <v>0.03</v>
      </c>
      <c r="P26" s="5">
        <v>0.1</v>
      </c>
      <c r="Q26" s="5">
        <v>3.99</v>
      </c>
      <c r="R26" s="4">
        <v>0.019</v>
      </c>
      <c r="S26" s="5">
        <v>0.12</v>
      </c>
      <c r="T26" s="5">
        <v>0.63</v>
      </c>
      <c r="U26" s="6">
        <v>4.74</v>
      </c>
      <c r="V26" s="5" t="s">
        <v>22</v>
      </c>
      <c r="W26" s="5">
        <v>15</v>
      </c>
      <c r="X26" s="30"/>
    </row>
    <row r="27" spans="1:24" ht="12.75">
      <c r="A27" s="14">
        <v>20</v>
      </c>
      <c r="B27" s="4">
        <v>0.049</v>
      </c>
      <c r="C27" s="5">
        <v>1.14</v>
      </c>
      <c r="D27" s="5">
        <v>2.3</v>
      </c>
      <c r="E27" s="6">
        <v>-0.17</v>
      </c>
      <c r="F27" s="5"/>
      <c r="G27" s="5"/>
      <c r="H27" s="5"/>
      <c r="I27" s="5">
        <v>-9.09</v>
      </c>
      <c r="J27" s="4"/>
      <c r="K27" s="5"/>
      <c r="L27" s="5"/>
      <c r="M27" s="6">
        <v>-5.27</v>
      </c>
      <c r="N27" s="5">
        <v>0.119</v>
      </c>
      <c r="O27" s="5">
        <v>0.61</v>
      </c>
      <c r="P27" s="5">
        <v>0.51</v>
      </c>
      <c r="Q27" s="5">
        <v>9.46</v>
      </c>
      <c r="R27" s="4">
        <v>0.134</v>
      </c>
      <c r="S27" s="5">
        <v>1.4</v>
      </c>
      <c r="T27" s="5">
        <v>1.04</v>
      </c>
      <c r="U27" s="6">
        <v>9.94</v>
      </c>
      <c r="V27" s="5" t="s">
        <v>23</v>
      </c>
      <c r="W27" s="5">
        <v>35.8</v>
      </c>
      <c r="X27" s="30"/>
    </row>
    <row r="28" spans="1:24" ht="12.75">
      <c r="A28" s="14">
        <v>21</v>
      </c>
      <c r="B28" s="4"/>
      <c r="C28" s="5"/>
      <c r="D28" s="5"/>
      <c r="E28" s="6">
        <v>-0.14</v>
      </c>
      <c r="F28" s="5"/>
      <c r="G28" s="5"/>
      <c r="H28" s="5"/>
      <c r="I28" s="5">
        <v>-7.16</v>
      </c>
      <c r="J28" s="4"/>
      <c r="K28" s="5"/>
      <c r="L28" s="5"/>
      <c r="M28" s="6">
        <v>-4.15</v>
      </c>
      <c r="N28" s="5">
        <v>0.032</v>
      </c>
      <c r="O28" s="5">
        <v>0.41</v>
      </c>
      <c r="P28" s="5">
        <v>1.26</v>
      </c>
      <c r="Q28" s="5">
        <v>7.46</v>
      </c>
      <c r="R28" s="4">
        <v>0.026</v>
      </c>
      <c r="S28" s="5">
        <v>0.21</v>
      </c>
      <c r="T28" s="5">
        <v>0.82</v>
      </c>
      <c r="U28" s="6">
        <v>7.83</v>
      </c>
      <c r="V28" s="5" t="s">
        <v>23</v>
      </c>
      <c r="W28" s="5">
        <v>21.2</v>
      </c>
      <c r="X28" s="30"/>
    </row>
    <row r="29" spans="1:24" ht="12.75">
      <c r="A29" s="14">
        <v>22</v>
      </c>
      <c r="B29" s="4"/>
      <c r="C29" s="5"/>
      <c r="D29" s="5"/>
      <c r="E29" s="6">
        <v>-0.08</v>
      </c>
      <c r="F29" s="5"/>
      <c r="G29" s="5"/>
      <c r="H29" s="5"/>
      <c r="I29" s="5">
        <v>-4.32</v>
      </c>
      <c r="J29" s="4"/>
      <c r="K29" s="5"/>
      <c r="L29" s="5"/>
      <c r="M29" s="6">
        <v>-2.51</v>
      </c>
      <c r="N29" s="5">
        <v>0.024</v>
      </c>
      <c r="O29" s="5">
        <v>0.41</v>
      </c>
      <c r="P29" s="5">
        <v>1.71</v>
      </c>
      <c r="Q29" s="5">
        <v>4.5</v>
      </c>
      <c r="R29" s="4">
        <v>0.014</v>
      </c>
      <c r="S29" s="5">
        <v>0.16</v>
      </c>
      <c r="T29" s="5">
        <v>1.13</v>
      </c>
      <c r="U29" s="6">
        <v>4.72</v>
      </c>
      <c r="V29" s="5" t="s">
        <v>23</v>
      </c>
      <c r="W29" s="5">
        <v>14</v>
      </c>
      <c r="X29" s="30"/>
    </row>
    <row r="30" spans="1:24" ht="12.75">
      <c r="A30" s="14">
        <v>23</v>
      </c>
      <c r="B30" s="4"/>
      <c r="C30" s="5"/>
      <c r="D30" s="5"/>
      <c r="E30" s="6">
        <v>-1.11</v>
      </c>
      <c r="F30" s="5"/>
      <c r="G30" s="5"/>
      <c r="H30" s="5"/>
      <c r="I30" s="5">
        <v>0.88</v>
      </c>
      <c r="J30" s="4">
        <v>0.039</v>
      </c>
      <c r="K30" s="5">
        <v>0.83</v>
      </c>
      <c r="L30" s="5">
        <v>2.1</v>
      </c>
      <c r="M30" s="6">
        <v>1.19</v>
      </c>
      <c r="N30" s="5">
        <v>0.023</v>
      </c>
      <c r="O30" s="5">
        <v>0.3</v>
      </c>
      <c r="P30" s="5">
        <v>1.32</v>
      </c>
      <c r="Q30" s="5">
        <v>-0.09</v>
      </c>
      <c r="R30" s="4">
        <v>0.011</v>
      </c>
      <c r="S30" s="5">
        <v>0.12</v>
      </c>
      <c r="T30" s="5">
        <v>1.13</v>
      </c>
      <c r="U30" s="6">
        <v>-0.4</v>
      </c>
      <c r="V30" s="5" t="s">
        <v>23</v>
      </c>
      <c r="W30" s="5">
        <v>7.3</v>
      </c>
      <c r="X30" s="30"/>
    </row>
    <row r="31" spans="1:24" ht="12.75">
      <c r="A31" s="14">
        <v>24</v>
      </c>
      <c r="B31" s="4"/>
      <c r="C31" s="5"/>
      <c r="D31" s="5"/>
      <c r="E31" s="6">
        <v>-2.75</v>
      </c>
      <c r="F31" s="5"/>
      <c r="G31" s="5"/>
      <c r="H31" s="5"/>
      <c r="I31" s="5">
        <v>0.71</v>
      </c>
      <c r="J31" s="4">
        <v>0.042</v>
      </c>
      <c r="K31" s="5">
        <v>2.25</v>
      </c>
      <c r="L31" s="5">
        <v>5.36</v>
      </c>
      <c r="M31" s="6">
        <v>2.1</v>
      </c>
      <c r="N31" s="5">
        <v>0.022</v>
      </c>
      <c r="O31" s="5">
        <v>0.02</v>
      </c>
      <c r="P31" s="5">
        <v>0.1</v>
      </c>
      <c r="Q31" s="5">
        <v>1.27</v>
      </c>
      <c r="R31" s="4">
        <v>0.013</v>
      </c>
      <c r="S31" s="5">
        <v>0.2</v>
      </c>
      <c r="T31" s="5">
        <v>1.53</v>
      </c>
      <c r="U31" s="6">
        <v>0.59</v>
      </c>
      <c r="V31" s="5" t="s">
        <v>21</v>
      </c>
      <c r="W31" s="5">
        <v>9</v>
      </c>
      <c r="X31" s="30"/>
    </row>
    <row r="32" spans="1:24" ht="12.75">
      <c r="A32" s="14">
        <v>25</v>
      </c>
      <c r="B32" s="4"/>
      <c r="C32" s="5"/>
      <c r="D32" s="5"/>
      <c r="E32" s="6">
        <v>-2.87</v>
      </c>
      <c r="F32" s="5"/>
      <c r="G32" s="5"/>
      <c r="H32" s="5"/>
      <c r="I32" s="5">
        <v>2.27</v>
      </c>
      <c r="J32" s="4">
        <v>0.033</v>
      </c>
      <c r="K32" s="5">
        <v>3.64</v>
      </c>
      <c r="L32" s="5">
        <v>11.02</v>
      </c>
      <c r="M32" s="6">
        <v>3.09</v>
      </c>
      <c r="N32" s="5">
        <v>0.038</v>
      </c>
      <c r="O32" s="5">
        <v>0.12</v>
      </c>
      <c r="P32" s="5">
        <v>0.31</v>
      </c>
      <c r="Q32" s="5">
        <v>-0.25</v>
      </c>
      <c r="R32" s="4">
        <v>0.015</v>
      </c>
      <c r="S32" s="5">
        <v>0.2</v>
      </c>
      <c r="T32" s="5">
        <v>1.33</v>
      </c>
      <c r="U32" s="6">
        <v>-1.04</v>
      </c>
      <c r="V32" s="5" t="s">
        <v>27</v>
      </c>
      <c r="W32" s="5">
        <v>12.1</v>
      </c>
      <c r="X32" s="30"/>
    </row>
    <row r="33" spans="1:24" ht="12.75">
      <c r="A33" s="14">
        <v>26</v>
      </c>
      <c r="B33" s="4"/>
      <c r="C33" s="5"/>
      <c r="D33" s="5"/>
      <c r="E33" s="6">
        <v>-2.46</v>
      </c>
      <c r="F33" s="5"/>
      <c r="G33" s="5"/>
      <c r="H33" s="5"/>
      <c r="I33" s="5">
        <v>1.94</v>
      </c>
      <c r="J33" s="4"/>
      <c r="K33" s="5"/>
      <c r="L33" s="5"/>
      <c r="M33" s="6">
        <v>2.64</v>
      </c>
      <c r="N33" s="5">
        <v>0.019</v>
      </c>
      <c r="O33" s="5">
        <v>0.08</v>
      </c>
      <c r="P33" s="5">
        <v>0.43</v>
      </c>
      <c r="Q33" s="5">
        <v>-0.21</v>
      </c>
      <c r="R33" s="4">
        <v>0.012</v>
      </c>
      <c r="S33" s="5">
        <v>0.18</v>
      </c>
      <c r="T33" s="5">
        <v>1.46</v>
      </c>
      <c r="U33" s="6">
        <v>-0.89</v>
      </c>
      <c r="V33" s="5" t="s">
        <v>21</v>
      </c>
      <c r="W33" s="5">
        <v>8.9</v>
      </c>
      <c r="X33" s="30"/>
    </row>
    <row r="34" spans="1:24" ht="12.75">
      <c r="A34" s="14">
        <v>27</v>
      </c>
      <c r="B34" s="4">
        <v>0.033</v>
      </c>
      <c r="C34" s="5">
        <v>0.13</v>
      </c>
      <c r="D34" s="5">
        <v>0.39</v>
      </c>
      <c r="E34" s="6">
        <v>-2.51</v>
      </c>
      <c r="F34" s="5"/>
      <c r="G34" s="5"/>
      <c r="H34" s="5"/>
      <c r="I34" s="5">
        <v>1.4</v>
      </c>
      <c r="J34" s="4">
        <v>0.033</v>
      </c>
      <c r="K34" s="5">
        <v>2.6</v>
      </c>
      <c r="L34" s="5">
        <v>7.9</v>
      </c>
      <c r="M34" s="6">
        <v>2.35</v>
      </c>
      <c r="N34" s="5">
        <v>0.019</v>
      </c>
      <c r="O34" s="5">
        <v>0.05</v>
      </c>
      <c r="P34" s="5">
        <v>0.23</v>
      </c>
      <c r="Q34" s="5">
        <v>0.39</v>
      </c>
      <c r="R34" s="4">
        <v>0.015</v>
      </c>
      <c r="S34" s="5">
        <v>0.16</v>
      </c>
      <c r="T34" s="5">
        <v>1.07</v>
      </c>
      <c r="U34" s="6">
        <v>-0.27</v>
      </c>
      <c r="V34" s="5" t="s">
        <v>28</v>
      </c>
      <c r="W34" s="5"/>
      <c r="X34" s="30"/>
    </row>
    <row r="35" spans="1:24" ht="12.75">
      <c r="A35" s="14">
        <v>28</v>
      </c>
      <c r="B35" s="4">
        <v>0.033</v>
      </c>
      <c r="C35" s="5">
        <v>0.21</v>
      </c>
      <c r="D35" s="5">
        <v>0.63</v>
      </c>
      <c r="E35" s="6"/>
      <c r="F35" s="5"/>
      <c r="G35" s="5"/>
      <c r="H35" s="5"/>
      <c r="I35" s="5"/>
      <c r="J35" s="4">
        <v>0.035</v>
      </c>
      <c r="K35" s="5">
        <v>3.07</v>
      </c>
      <c r="L35" s="5">
        <v>8.9</v>
      </c>
      <c r="M35" s="6"/>
      <c r="N35" s="5">
        <v>0.021</v>
      </c>
      <c r="O35" s="5">
        <v>0.04</v>
      </c>
      <c r="P35" s="5">
        <v>0.18</v>
      </c>
      <c r="Q35" s="5"/>
      <c r="R35" s="4">
        <v>0.021</v>
      </c>
      <c r="S35" s="5">
        <v>0.33</v>
      </c>
      <c r="T35" s="5">
        <v>1.59</v>
      </c>
      <c r="U35" s="6"/>
      <c r="V35" s="5"/>
      <c r="W35" s="5"/>
      <c r="X35" s="30"/>
    </row>
    <row r="36" spans="1:24" ht="12.75">
      <c r="A36" s="14">
        <v>29</v>
      </c>
      <c r="B36" s="4">
        <v>0.033</v>
      </c>
      <c r="C36" s="5">
        <v>0.14</v>
      </c>
      <c r="D36" s="5">
        <v>0.44</v>
      </c>
      <c r="E36" s="6">
        <v>-4.44</v>
      </c>
      <c r="F36" s="5"/>
      <c r="G36" s="5"/>
      <c r="H36" s="5"/>
      <c r="I36" s="5">
        <v>1.81</v>
      </c>
      <c r="J36" s="4">
        <v>0.037</v>
      </c>
      <c r="K36" s="5">
        <v>3.89</v>
      </c>
      <c r="L36" s="5">
        <v>10.5</v>
      </c>
      <c r="M36" s="6">
        <v>3.77</v>
      </c>
      <c r="N36" s="5">
        <v>0.027</v>
      </c>
      <c r="O36" s="5">
        <v>0.03</v>
      </c>
      <c r="P36" s="5">
        <v>0.12</v>
      </c>
      <c r="Q36" s="5">
        <v>1.37</v>
      </c>
      <c r="R36" s="4">
        <v>0.014</v>
      </c>
      <c r="S36" s="5">
        <v>0.2</v>
      </c>
      <c r="T36" s="5">
        <v>1.46</v>
      </c>
      <c r="U36" s="6">
        <v>0.23</v>
      </c>
      <c r="V36" s="5" t="s">
        <v>28</v>
      </c>
      <c r="W36" s="5">
        <v>15.2</v>
      </c>
      <c r="X36" s="30"/>
    </row>
    <row r="37" spans="1:24" ht="12.75">
      <c r="A37" s="14">
        <v>30</v>
      </c>
      <c r="B37" s="4">
        <v>0.033</v>
      </c>
      <c r="C37" s="5">
        <v>0.04</v>
      </c>
      <c r="D37" s="5">
        <v>0.11</v>
      </c>
      <c r="E37" s="6">
        <v>-2.7</v>
      </c>
      <c r="F37" s="5"/>
      <c r="G37" s="5"/>
      <c r="H37" s="5"/>
      <c r="I37" s="5">
        <v>2.13</v>
      </c>
      <c r="J37" s="4">
        <v>0.033</v>
      </c>
      <c r="K37" s="5">
        <v>2.3</v>
      </c>
      <c r="L37" s="5">
        <v>6.87</v>
      </c>
      <c r="M37" s="6">
        <v>2.9</v>
      </c>
      <c r="N37" s="5">
        <v>0.024</v>
      </c>
      <c r="O37" s="5">
        <v>2.01</v>
      </c>
      <c r="P37" s="5">
        <v>8.44</v>
      </c>
      <c r="Q37" s="5">
        <v>-0.23</v>
      </c>
      <c r="R37" s="4">
        <v>0.02</v>
      </c>
      <c r="S37" s="5">
        <v>0.19</v>
      </c>
      <c r="T37" s="5">
        <v>0.93</v>
      </c>
      <c r="U37" s="6">
        <v>-0.98</v>
      </c>
      <c r="V37" s="5" t="s">
        <v>21</v>
      </c>
      <c r="W37" s="5">
        <v>11.3</v>
      </c>
      <c r="X37" s="30"/>
    </row>
    <row r="38" spans="1:24" ht="13.5" thickBot="1">
      <c r="A38" s="15">
        <v>31</v>
      </c>
      <c r="B38" s="7"/>
      <c r="C38" s="8"/>
      <c r="D38" s="8"/>
      <c r="E38" s="9">
        <v>-3.73</v>
      </c>
      <c r="F38" s="8"/>
      <c r="G38" s="8"/>
      <c r="H38" s="8"/>
      <c r="I38" s="8">
        <v>2.95</v>
      </c>
      <c r="J38" s="7"/>
      <c r="K38" s="8"/>
      <c r="L38" s="8"/>
      <c r="M38" s="9">
        <v>4.01</v>
      </c>
      <c r="N38" s="8"/>
      <c r="O38" s="8"/>
      <c r="Q38" s="8">
        <v>-0.32</v>
      </c>
      <c r="R38" s="7"/>
      <c r="S38" s="8"/>
      <c r="T38" s="8"/>
      <c r="U38" s="9">
        <v>-1.36</v>
      </c>
      <c r="V38" s="8" t="s">
        <v>21</v>
      </c>
      <c r="W38" s="8">
        <v>12</v>
      </c>
      <c r="X38" s="31"/>
    </row>
    <row r="39" spans="1:24" ht="12.75">
      <c r="A39" s="13" t="s">
        <v>29</v>
      </c>
      <c r="B39" s="1">
        <f>AVERAGE(B8:B38)</f>
        <v>0.0282608695652174</v>
      </c>
      <c r="C39" s="2">
        <f>AVERAGE(C8:C38)</f>
        <v>0.19391304347826083</v>
      </c>
      <c r="D39" s="2">
        <f>AVERAGE(D8:D38)</f>
        <v>0.6617391304347827</v>
      </c>
      <c r="E39" s="3"/>
      <c r="F39" s="2"/>
      <c r="G39" s="2"/>
      <c r="H39" s="2"/>
      <c r="I39" s="2"/>
      <c r="J39" s="1">
        <f>AVERAGE(J8:J38)</f>
        <v>0.036318181818181826</v>
      </c>
      <c r="K39" s="2">
        <f>AVERAGE(K8:K38)</f>
        <v>1.2190909090909092</v>
      </c>
      <c r="L39" s="2">
        <f>AVERAGE(L8:L38)</f>
        <v>3.286818181818182</v>
      </c>
      <c r="M39" s="3"/>
      <c r="N39" s="2">
        <f>AVERAGE(N8:N38)</f>
        <v>0.032758620689655175</v>
      </c>
      <c r="O39" s="2">
        <f>AVERAGE(O8:O38)</f>
        <v>0.4075862068965517</v>
      </c>
      <c r="P39" s="2">
        <f>AVERAGE(P8:P38)</f>
        <v>1.3317241379310347</v>
      </c>
      <c r="Q39" s="2"/>
      <c r="R39" s="1">
        <f>AVERAGE(R8:R38)</f>
        <v>0.019366666666666674</v>
      </c>
      <c r="S39" s="2">
        <f>AVERAGE(S8:S38)</f>
        <v>0.26066666666666666</v>
      </c>
      <c r="T39" s="2">
        <f>AVERAGE(T8:T38)</f>
        <v>1.3780000000000001</v>
      </c>
      <c r="U39" s="3"/>
      <c r="V39" s="2"/>
      <c r="W39" s="2"/>
      <c r="X39" s="29"/>
    </row>
    <row r="40" spans="1:24" ht="12.75">
      <c r="A40" s="14" t="s">
        <v>30</v>
      </c>
      <c r="B40" s="4">
        <f>COUNT(B8:B38)</f>
        <v>23</v>
      </c>
      <c r="C40" s="5">
        <f>COUNT(C8:C38)</f>
        <v>23</v>
      </c>
      <c r="D40" s="5">
        <f>COUNT(D8:D38)</f>
        <v>23</v>
      </c>
      <c r="E40" s="6"/>
      <c r="F40" s="5"/>
      <c r="G40" s="5"/>
      <c r="H40" s="5"/>
      <c r="I40" s="5"/>
      <c r="J40" s="4">
        <f>COUNT(J8:J38)</f>
        <v>22</v>
      </c>
      <c r="K40" s="5">
        <f>COUNT(K8:K38)</f>
        <v>22</v>
      </c>
      <c r="L40" s="5">
        <f>COUNT(L8:L38)</f>
        <v>22</v>
      </c>
      <c r="M40" s="6"/>
      <c r="N40" s="4">
        <f>COUNT(N8:N38)</f>
        <v>29</v>
      </c>
      <c r="O40" s="5">
        <f>COUNT(O8:O38)</f>
        <v>29</v>
      </c>
      <c r="P40" s="5">
        <f>COUNT(P8:P38)</f>
        <v>29</v>
      </c>
      <c r="Q40" s="6"/>
      <c r="R40" s="4">
        <f>COUNT(R8:R38)</f>
        <v>30</v>
      </c>
      <c r="S40" s="5">
        <f>COUNT(S8:S38)</f>
        <v>30</v>
      </c>
      <c r="T40" s="5">
        <f>COUNT(T8:T38)</f>
        <v>30</v>
      </c>
      <c r="U40" s="6"/>
      <c r="V40" s="5"/>
      <c r="W40" s="5"/>
      <c r="X40" s="30"/>
    </row>
    <row r="41" spans="1:24" ht="13.5" thickBot="1">
      <c r="A41" s="14" t="s">
        <v>31</v>
      </c>
      <c r="B41" s="7">
        <f>STDEV(B8:B38)</f>
        <v>0.006994916279337446</v>
      </c>
      <c r="C41" s="8">
        <f>STDEV(C8:C38)</f>
        <v>0.22495937270447067</v>
      </c>
      <c r="D41" s="8"/>
      <c r="E41" s="9"/>
      <c r="F41" s="5"/>
      <c r="G41" s="5"/>
      <c r="H41" s="5"/>
      <c r="I41" s="5"/>
      <c r="J41" s="7">
        <f>STDEV(J8:J38)</f>
        <v>0.0071606488375629525</v>
      </c>
      <c r="K41" s="8">
        <f>STDEV(K8:K38)</f>
        <v>1.336961405899886</v>
      </c>
      <c r="L41" s="8"/>
      <c r="M41" s="9"/>
      <c r="N41" s="5">
        <f>STDEV(N8:N38)</f>
        <v>0.019417692912124147</v>
      </c>
      <c r="O41" s="5">
        <f>STDEV(O8:O38)</f>
        <v>0.6650599069279065</v>
      </c>
      <c r="P41" s="5"/>
      <c r="Q41" s="5"/>
      <c r="R41" s="7">
        <f>STDEV(R8:R38)</f>
        <v>0.022226860627028125</v>
      </c>
      <c r="S41" s="8">
        <f>STDEV(S8:S38)</f>
        <v>0.309080207571827</v>
      </c>
      <c r="T41" s="8"/>
      <c r="U41" s="9"/>
      <c r="V41" s="5"/>
      <c r="W41" s="5"/>
      <c r="X41" s="31"/>
    </row>
    <row r="42" spans="1:24" ht="13.5" thickBot="1">
      <c r="A42" s="32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2.75">
      <c r="A43" s="14" t="s">
        <v>33</v>
      </c>
      <c r="B43" s="1">
        <f aca="true" t="shared" si="0" ref="B43:R43">AVERAGE(B8:B38)</f>
        <v>0.0282608695652174</v>
      </c>
      <c r="C43" s="2">
        <f t="shared" si="0"/>
        <v>0.19391304347826083</v>
      </c>
      <c r="D43" s="2">
        <f t="shared" si="0"/>
        <v>0.6617391304347827</v>
      </c>
      <c r="E43" s="3"/>
      <c r="F43" s="1"/>
      <c r="G43" s="2"/>
      <c r="H43" s="2"/>
      <c r="I43" s="5"/>
      <c r="J43" s="1">
        <f t="shared" si="0"/>
        <v>0.036318181818181826</v>
      </c>
      <c r="K43" s="2">
        <f t="shared" si="0"/>
        <v>1.2190909090909092</v>
      </c>
      <c r="L43" s="2">
        <f t="shared" si="0"/>
        <v>3.286818181818182</v>
      </c>
      <c r="M43" s="3"/>
      <c r="N43" s="1">
        <f t="shared" si="0"/>
        <v>0.032758620689655175</v>
      </c>
      <c r="O43" s="2">
        <f t="shared" si="0"/>
        <v>0.4075862068965517</v>
      </c>
      <c r="P43" s="2">
        <f t="shared" si="0"/>
        <v>1.3317241379310347</v>
      </c>
      <c r="Q43" s="5"/>
      <c r="R43" s="1">
        <f t="shared" si="0"/>
        <v>0.019366666666666674</v>
      </c>
      <c r="S43" s="2">
        <f>AVERAGE(S8:S38)</f>
        <v>0.26066666666666666</v>
      </c>
      <c r="T43" s="2">
        <f>AVERAGE(T8:T38)</f>
        <v>1.3780000000000001</v>
      </c>
      <c r="U43" s="3"/>
      <c r="V43" s="5"/>
      <c r="W43" s="5"/>
      <c r="X43" s="29"/>
    </row>
    <row r="44" spans="1:24" ht="12.75">
      <c r="A44" s="14" t="s">
        <v>30</v>
      </c>
      <c r="B44" s="4">
        <f>COUNT(B8:B38)</f>
        <v>23</v>
      </c>
      <c r="C44" s="5">
        <f>COUNT(C8:C38)</f>
        <v>23</v>
      </c>
      <c r="D44" s="5">
        <f>COUNT(D8:D38)</f>
        <v>23</v>
      </c>
      <c r="E44" s="6"/>
      <c r="F44" s="4"/>
      <c r="G44" s="5"/>
      <c r="H44" s="5"/>
      <c r="I44" s="5"/>
      <c r="J44" s="4">
        <f>COUNT(J8:J38)</f>
        <v>22</v>
      </c>
      <c r="K44" s="5">
        <f>COUNT(K8:K38)</f>
        <v>22</v>
      </c>
      <c r="L44" s="5">
        <f>COUNT(L8:L38)</f>
        <v>22</v>
      </c>
      <c r="M44" s="6"/>
      <c r="N44" s="4">
        <f>COUNT(N8:N38)</f>
        <v>29</v>
      </c>
      <c r="O44" s="5">
        <f>COUNT(O8:O38)</f>
        <v>29</v>
      </c>
      <c r="P44" s="5">
        <f>COUNT(P8:P38)</f>
        <v>29</v>
      </c>
      <c r="Q44" s="5"/>
      <c r="R44" s="4">
        <f>COUNT(R8:R38)</f>
        <v>30</v>
      </c>
      <c r="S44" s="5">
        <f>COUNT(S8:S38)</f>
        <v>30</v>
      </c>
      <c r="T44" s="5">
        <f>COUNT(T8:T38)</f>
        <v>30</v>
      </c>
      <c r="U44" s="6"/>
      <c r="V44" s="5"/>
      <c r="W44" s="5"/>
      <c r="X44" s="30"/>
    </row>
    <row r="45" spans="1:24" ht="13.5" thickBot="1">
      <c r="A45" s="15" t="s">
        <v>31</v>
      </c>
      <c r="B45" s="7">
        <f>STDEV(B8:B38)</f>
        <v>0.006994916279337446</v>
      </c>
      <c r="C45" s="8">
        <f>STDEV(C8:C38)</f>
        <v>0.22495937270447067</v>
      </c>
      <c r="D45" s="8"/>
      <c r="E45" s="9"/>
      <c r="F45" s="7"/>
      <c r="G45" s="8"/>
      <c r="H45" s="8"/>
      <c r="I45" s="8"/>
      <c r="J45" s="7">
        <f>STDEV(J8:J38)</f>
        <v>0.0071606488375629525</v>
      </c>
      <c r="K45" s="8">
        <f>STDEV(K8:K38)</f>
        <v>1.336961405899886</v>
      </c>
      <c r="L45" s="8"/>
      <c r="M45" s="9"/>
      <c r="N45" s="7">
        <f>STDEV(N8:N38)</f>
        <v>0.019417692912124147</v>
      </c>
      <c r="O45" s="8">
        <f>STDEV(O8:O38)</f>
        <v>0.6650599069279065</v>
      </c>
      <c r="P45" s="8"/>
      <c r="Q45" s="8"/>
      <c r="R45" s="7">
        <f>STDEV(R8:R38)</f>
        <v>0.022226860627028125</v>
      </c>
      <c r="S45" s="8">
        <f>STDEV(S8:S38)</f>
        <v>0.309080207571827</v>
      </c>
      <c r="T45" s="8"/>
      <c r="U45" s="9"/>
      <c r="V45" s="8"/>
      <c r="W45" s="8"/>
      <c r="X45" s="31"/>
    </row>
    <row r="46" spans="1:24" ht="11.25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</sheetData>
  <printOptions/>
  <pageMargins left="0.37" right="0.46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="50" zoomScaleNormal="50" workbookViewId="0" topLeftCell="A2">
      <selection activeCell="X32" sqref="X32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7109375" style="0" customWidth="1"/>
    <col min="4" max="4" width="5.7109375" style="0" customWidth="1"/>
    <col min="5" max="5" width="5.00390625" style="0" customWidth="1"/>
    <col min="6" max="6" width="7.7109375" style="0" hidden="1" customWidth="1"/>
    <col min="7" max="7" width="7.421875" style="0" hidden="1" customWidth="1"/>
    <col min="8" max="8" width="5.7109375" style="0" hidden="1" customWidth="1"/>
    <col min="9" max="9" width="6.00390625" style="0" hidden="1" customWidth="1"/>
    <col min="10" max="10" width="7.8515625" style="0" customWidth="1"/>
    <col min="11" max="11" width="7.57421875" style="0" customWidth="1"/>
    <col min="12" max="12" width="5.8515625" style="0" customWidth="1"/>
    <col min="13" max="13" width="5.7109375" style="0" customWidth="1"/>
    <col min="14" max="14" width="8.00390625" style="0" customWidth="1"/>
    <col min="15" max="15" width="7.57421875" style="0" customWidth="1"/>
    <col min="16" max="16" width="5.57421875" style="0" customWidth="1"/>
    <col min="17" max="17" width="5.8515625" style="0" customWidth="1"/>
    <col min="18" max="18" width="8.00390625" style="0" customWidth="1"/>
    <col min="19" max="19" width="7.57421875" style="0" customWidth="1"/>
    <col min="20" max="20" width="6.00390625" style="0" customWidth="1"/>
    <col min="21" max="21" width="5.8515625" style="0" customWidth="1"/>
    <col min="23" max="23" width="11.57421875" style="0" customWidth="1"/>
    <col min="24" max="24" width="9.140625" style="0" hidden="1" customWidth="1"/>
  </cols>
  <sheetData>
    <row r="1" spans="1:4" ht="12.75">
      <c r="A1" s="27" t="s">
        <v>0</v>
      </c>
      <c r="B1" s="28" t="s">
        <v>34</v>
      </c>
      <c r="C1" s="27" t="s">
        <v>2</v>
      </c>
      <c r="D1">
        <v>1998</v>
      </c>
    </row>
    <row r="2" spans="1:3" ht="12.75">
      <c r="A2" s="27"/>
      <c r="B2" s="27"/>
      <c r="C2" s="27"/>
    </row>
    <row r="3" spans="1:3" ht="12.75">
      <c r="A3" s="27"/>
      <c r="B3" s="27"/>
      <c r="C3" s="27"/>
    </row>
    <row r="4" ht="13.5" thickBot="1">
      <c r="C4" t="s">
        <v>3</v>
      </c>
    </row>
    <row r="5" spans="1:24" ht="12.75">
      <c r="A5" s="10"/>
      <c r="B5" s="16"/>
      <c r="C5" s="17" t="s">
        <v>4</v>
      </c>
      <c r="D5" s="17"/>
      <c r="E5" s="18"/>
      <c r="F5" s="16"/>
      <c r="G5" s="17" t="s">
        <v>5</v>
      </c>
      <c r="H5" s="17"/>
      <c r="I5" s="18"/>
      <c r="J5" s="16"/>
      <c r="K5" s="17" t="s">
        <v>6</v>
      </c>
      <c r="L5" s="17"/>
      <c r="M5" s="18"/>
      <c r="N5" s="16"/>
      <c r="O5" s="17" t="s">
        <v>7</v>
      </c>
      <c r="P5" s="17"/>
      <c r="Q5" s="18"/>
      <c r="R5" s="16"/>
      <c r="S5" s="17" t="s">
        <v>8</v>
      </c>
      <c r="T5" s="17"/>
      <c r="U5" s="18"/>
      <c r="V5" s="17" t="s">
        <v>9</v>
      </c>
      <c r="W5" s="18"/>
      <c r="X5" s="19"/>
    </row>
    <row r="6" spans="1:24" ht="12.75">
      <c r="A6" s="11" t="s">
        <v>10</v>
      </c>
      <c r="B6" s="20" t="s">
        <v>11</v>
      </c>
      <c r="C6" s="21" t="s">
        <v>12</v>
      </c>
      <c r="D6" s="21"/>
      <c r="E6" s="22"/>
      <c r="F6" s="20" t="s">
        <v>11</v>
      </c>
      <c r="G6" s="21" t="s">
        <v>12</v>
      </c>
      <c r="H6" s="21"/>
      <c r="I6" s="22"/>
      <c r="J6" s="20" t="s">
        <v>11</v>
      </c>
      <c r="K6" s="21" t="s">
        <v>12</v>
      </c>
      <c r="L6" s="21"/>
      <c r="M6" s="22"/>
      <c r="N6" s="20" t="s">
        <v>11</v>
      </c>
      <c r="O6" s="21" t="s">
        <v>12</v>
      </c>
      <c r="P6" s="21"/>
      <c r="Q6" s="22"/>
      <c r="R6" s="20" t="s">
        <v>11</v>
      </c>
      <c r="S6" s="21" t="s">
        <v>12</v>
      </c>
      <c r="T6" s="21"/>
      <c r="U6" s="22"/>
      <c r="V6" s="23" t="s">
        <v>13</v>
      </c>
      <c r="W6" s="22" t="s">
        <v>14</v>
      </c>
      <c r="X6" s="24" t="s">
        <v>15</v>
      </c>
    </row>
    <row r="7" spans="1:24" ht="15" thickBot="1">
      <c r="A7" s="12"/>
      <c r="B7" s="20" t="s">
        <v>16</v>
      </c>
      <c r="C7" s="25" t="s">
        <v>17</v>
      </c>
      <c r="D7" s="21" t="s">
        <v>18</v>
      </c>
      <c r="E7" s="22" t="s">
        <v>19</v>
      </c>
      <c r="F7" s="20" t="s">
        <v>16</v>
      </c>
      <c r="G7" s="25" t="s">
        <v>17</v>
      </c>
      <c r="H7" s="21" t="s">
        <v>18</v>
      </c>
      <c r="I7" s="22" t="s">
        <v>19</v>
      </c>
      <c r="J7" s="20" t="s">
        <v>16</v>
      </c>
      <c r="K7" s="25" t="s">
        <v>17</v>
      </c>
      <c r="L7" s="21" t="s">
        <v>18</v>
      </c>
      <c r="M7" s="22" t="s">
        <v>19</v>
      </c>
      <c r="N7" s="20" t="s">
        <v>16</v>
      </c>
      <c r="O7" s="25" t="s">
        <v>17</v>
      </c>
      <c r="P7" s="21" t="s">
        <v>18</v>
      </c>
      <c r="Q7" s="22" t="s">
        <v>19</v>
      </c>
      <c r="R7" s="20" t="s">
        <v>16</v>
      </c>
      <c r="S7" s="25" t="s">
        <v>17</v>
      </c>
      <c r="T7" s="21" t="s">
        <v>18</v>
      </c>
      <c r="U7" s="22" t="s">
        <v>19</v>
      </c>
      <c r="V7" s="23"/>
      <c r="W7" s="22" t="s">
        <v>20</v>
      </c>
      <c r="X7" s="26"/>
    </row>
    <row r="8" spans="1:24" ht="12.75">
      <c r="A8" s="13">
        <v>1</v>
      </c>
      <c r="B8" s="1"/>
      <c r="C8" s="2"/>
      <c r="D8" s="2"/>
      <c r="E8" s="3">
        <v>2.72</v>
      </c>
      <c r="F8" s="2"/>
      <c r="G8" s="2"/>
      <c r="H8" s="2"/>
      <c r="I8" s="2">
        <v>-0.08</v>
      </c>
      <c r="J8" s="1"/>
      <c r="K8" s="2"/>
      <c r="L8" s="2"/>
      <c r="M8" s="3">
        <v>-1.7</v>
      </c>
      <c r="N8" s="2"/>
      <c r="O8" s="2"/>
      <c r="P8" s="2"/>
      <c r="Q8" s="2">
        <v>-1.9</v>
      </c>
      <c r="R8" s="1"/>
      <c r="S8" s="2"/>
      <c r="T8" s="2"/>
      <c r="U8" s="3">
        <v>-1.26</v>
      </c>
      <c r="V8" s="2" t="s">
        <v>35</v>
      </c>
      <c r="W8" s="2">
        <v>10.5</v>
      </c>
      <c r="X8" s="29"/>
    </row>
    <row r="9" spans="1:24" ht="12.75">
      <c r="A9" s="14">
        <v>2</v>
      </c>
      <c r="B9" s="4"/>
      <c r="C9" s="5"/>
      <c r="D9" s="5"/>
      <c r="E9" s="6">
        <v>-3.87</v>
      </c>
      <c r="F9" s="5"/>
      <c r="G9" s="5"/>
      <c r="H9" s="5"/>
      <c r="I9" s="5">
        <v>3.06</v>
      </c>
      <c r="J9" s="4"/>
      <c r="K9" s="5"/>
      <c r="L9" s="5"/>
      <c r="M9" s="6">
        <v>4.16</v>
      </c>
      <c r="N9" s="5"/>
      <c r="O9" s="5"/>
      <c r="P9" s="5"/>
      <c r="Q9" s="5">
        <v>-0.33</v>
      </c>
      <c r="R9" s="4"/>
      <c r="S9" s="5"/>
      <c r="T9" s="5"/>
      <c r="U9" s="6">
        <v>-1.41</v>
      </c>
      <c r="V9" s="5" t="s">
        <v>21</v>
      </c>
      <c r="W9" s="5">
        <v>12.4</v>
      </c>
      <c r="X9" s="30"/>
    </row>
    <row r="10" spans="1:24" ht="12.75">
      <c r="A10" s="14">
        <v>3</v>
      </c>
      <c r="B10" s="4">
        <v>0.034</v>
      </c>
      <c r="C10" s="5">
        <v>0.12</v>
      </c>
      <c r="D10" s="5">
        <v>0.35</v>
      </c>
      <c r="E10" s="6">
        <v>-4.15</v>
      </c>
      <c r="F10" s="5"/>
      <c r="G10" s="5"/>
      <c r="H10" s="5"/>
      <c r="I10" s="5">
        <v>3.29</v>
      </c>
      <c r="J10" s="4">
        <v>0.078</v>
      </c>
      <c r="K10" s="5">
        <v>6.93</v>
      </c>
      <c r="L10" s="5">
        <v>8.86</v>
      </c>
      <c r="M10" s="6">
        <v>4.47</v>
      </c>
      <c r="N10" s="5">
        <v>0.026</v>
      </c>
      <c r="O10" s="5">
        <v>0.24</v>
      </c>
      <c r="P10" s="5">
        <v>0.91</v>
      </c>
      <c r="Q10" s="5">
        <v>-0.36</v>
      </c>
      <c r="R10" s="4">
        <v>0.018</v>
      </c>
      <c r="S10" s="5">
        <v>0.21</v>
      </c>
      <c r="T10" s="5">
        <v>1.15</v>
      </c>
      <c r="U10" s="6">
        <v>-1.51</v>
      </c>
      <c r="V10" s="5" t="s">
        <v>21</v>
      </c>
      <c r="W10" s="5">
        <v>11.7</v>
      </c>
      <c r="X10" s="30"/>
    </row>
    <row r="11" spans="1:24" ht="12.75">
      <c r="A11" s="14">
        <v>4</v>
      </c>
      <c r="B11" s="4">
        <v>0.033</v>
      </c>
      <c r="C11" s="5">
        <v>0.17</v>
      </c>
      <c r="D11" s="5">
        <v>0.5</v>
      </c>
      <c r="E11" s="6">
        <v>2.38</v>
      </c>
      <c r="F11" s="5"/>
      <c r="G11" s="5"/>
      <c r="H11" s="5"/>
      <c r="I11" s="5">
        <v>-6.5</v>
      </c>
      <c r="J11" s="4">
        <v>0.033</v>
      </c>
      <c r="K11" s="5">
        <v>0.25</v>
      </c>
      <c r="L11" s="5">
        <v>0.75</v>
      </c>
      <c r="M11" s="6">
        <v>-5.29</v>
      </c>
      <c r="N11" s="5">
        <v>0.027</v>
      </c>
      <c r="O11" s="5">
        <v>0.1</v>
      </c>
      <c r="P11" s="5">
        <v>0.37</v>
      </c>
      <c r="Q11" s="5">
        <v>4.94</v>
      </c>
      <c r="R11" s="4">
        <v>0.019</v>
      </c>
      <c r="S11" s="5">
        <v>0.22</v>
      </c>
      <c r="T11" s="5">
        <v>1.18</v>
      </c>
      <c r="U11" s="6">
        <v>5.87</v>
      </c>
      <c r="V11" s="5" t="s">
        <v>22</v>
      </c>
      <c r="W11" s="5">
        <v>18</v>
      </c>
      <c r="X11" s="30"/>
    </row>
    <row r="12" spans="1:24" ht="12.75">
      <c r="A12" s="14">
        <v>5</v>
      </c>
      <c r="B12" s="4">
        <v>0.033</v>
      </c>
      <c r="C12" s="5">
        <v>0.02</v>
      </c>
      <c r="D12" s="5">
        <v>0.07</v>
      </c>
      <c r="E12" s="6">
        <v>-0.1</v>
      </c>
      <c r="F12" s="5"/>
      <c r="G12" s="5"/>
      <c r="H12" s="5"/>
      <c r="I12" s="5">
        <v>-5.21</v>
      </c>
      <c r="J12" s="4">
        <v>0.032</v>
      </c>
      <c r="K12" s="5">
        <v>0.16</v>
      </c>
      <c r="L12" s="5">
        <v>0.5</v>
      </c>
      <c r="M12" s="6">
        <v>-3.02</v>
      </c>
      <c r="N12" s="5">
        <v>0.045</v>
      </c>
      <c r="O12" s="5">
        <v>0.68</v>
      </c>
      <c r="P12" s="5">
        <v>1.53</v>
      </c>
      <c r="Q12" s="5">
        <v>5.42</v>
      </c>
      <c r="R12" s="4">
        <v>0.049</v>
      </c>
      <c r="S12" s="5">
        <v>0.64</v>
      </c>
      <c r="T12" s="5">
        <v>1.3</v>
      </c>
      <c r="U12" s="6">
        <v>5.69</v>
      </c>
      <c r="V12" s="5" t="s">
        <v>23</v>
      </c>
      <c r="W12" s="5">
        <v>19.8</v>
      </c>
      <c r="X12" s="30"/>
    </row>
    <row r="13" spans="1:24" ht="12.75">
      <c r="A13" s="14">
        <v>6</v>
      </c>
      <c r="B13" s="4">
        <v>0.063</v>
      </c>
      <c r="C13" s="5">
        <v>0.03</v>
      </c>
      <c r="D13" s="5">
        <v>0.05</v>
      </c>
      <c r="E13" s="6">
        <v>-0.06</v>
      </c>
      <c r="F13" s="5"/>
      <c r="G13" s="5"/>
      <c r="H13" s="5"/>
      <c r="I13" s="5">
        <v>-3.35</v>
      </c>
      <c r="J13" s="4">
        <v>0.038</v>
      </c>
      <c r="K13" s="5">
        <v>0.21</v>
      </c>
      <c r="L13" s="5">
        <v>0.54</v>
      </c>
      <c r="M13" s="6">
        <v>-1.94</v>
      </c>
      <c r="N13" s="5">
        <v>0.036</v>
      </c>
      <c r="O13" s="5">
        <v>0.32</v>
      </c>
      <c r="P13" s="5">
        <v>0.9</v>
      </c>
      <c r="Q13" s="5">
        <v>3.49</v>
      </c>
      <c r="R13" s="4">
        <v>0.024</v>
      </c>
      <c r="S13" s="5">
        <v>0.48</v>
      </c>
      <c r="T13" s="5">
        <v>2.01</v>
      </c>
      <c r="U13" s="6">
        <v>3.66</v>
      </c>
      <c r="V13" s="5" t="s">
        <v>23</v>
      </c>
      <c r="W13" s="5">
        <v>10.9</v>
      </c>
      <c r="X13" s="30"/>
    </row>
    <row r="14" spans="1:24" ht="12.75">
      <c r="A14" s="14">
        <v>7</v>
      </c>
      <c r="B14" s="4">
        <v>0.039</v>
      </c>
      <c r="C14" s="5">
        <v>0.16</v>
      </c>
      <c r="D14" s="5">
        <v>0.42</v>
      </c>
      <c r="E14" s="6">
        <v>-0.86</v>
      </c>
      <c r="F14" s="5"/>
      <c r="G14" s="5"/>
      <c r="H14" s="5"/>
      <c r="I14" s="5">
        <v>0.35</v>
      </c>
      <c r="J14" s="4">
        <v>0.043</v>
      </c>
      <c r="K14" s="5">
        <v>0.62</v>
      </c>
      <c r="L14" s="5">
        <v>1.46</v>
      </c>
      <c r="M14" s="6">
        <v>0.73</v>
      </c>
      <c r="N14" s="5">
        <v>0.02</v>
      </c>
      <c r="O14" s="5">
        <v>0.18</v>
      </c>
      <c r="P14" s="5">
        <v>0.89</v>
      </c>
      <c r="Q14" s="5">
        <v>0.27</v>
      </c>
      <c r="R14" s="4">
        <v>0.019</v>
      </c>
      <c r="S14" s="5">
        <v>0.39</v>
      </c>
      <c r="T14" s="5">
        <v>2.03</v>
      </c>
      <c r="U14" s="6">
        <v>0.05</v>
      </c>
      <c r="V14" s="5" t="s">
        <v>28</v>
      </c>
      <c r="W14" s="5">
        <v>8</v>
      </c>
      <c r="X14" s="30"/>
    </row>
    <row r="15" spans="1:24" ht="12.75">
      <c r="A15" s="14">
        <v>8</v>
      </c>
      <c r="B15" s="4"/>
      <c r="C15" s="5"/>
      <c r="D15" s="5"/>
      <c r="E15" s="6">
        <v>-0.09</v>
      </c>
      <c r="F15" s="5"/>
      <c r="G15" s="5"/>
      <c r="H15" s="5"/>
      <c r="I15" s="5">
        <v>-4.81</v>
      </c>
      <c r="J15" s="4">
        <v>0.04</v>
      </c>
      <c r="K15" s="5">
        <v>0.14</v>
      </c>
      <c r="L15" s="5">
        <v>0.36</v>
      </c>
      <c r="M15" s="6">
        <v>-2.79</v>
      </c>
      <c r="N15" s="5">
        <v>0.03</v>
      </c>
      <c r="O15" s="5">
        <v>0.36</v>
      </c>
      <c r="P15" s="5">
        <v>1.21</v>
      </c>
      <c r="Q15" s="5">
        <v>5</v>
      </c>
      <c r="R15" s="4">
        <v>0.054</v>
      </c>
      <c r="S15" s="5">
        <v>0.92</v>
      </c>
      <c r="T15" s="5">
        <v>1.7</v>
      </c>
      <c r="U15" s="6">
        <v>5.25</v>
      </c>
      <c r="V15" s="5" t="s">
        <v>23</v>
      </c>
      <c r="W15" s="5">
        <v>17.2</v>
      </c>
      <c r="X15" s="30"/>
    </row>
    <row r="16" spans="1:24" ht="12.75">
      <c r="A16" s="14">
        <v>9</v>
      </c>
      <c r="B16" s="4">
        <v>0.028</v>
      </c>
      <c r="C16" s="5">
        <v>0.05</v>
      </c>
      <c r="D16" s="5">
        <v>0.17</v>
      </c>
      <c r="E16" s="6">
        <v>-3.36</v>
      </c>
      <c r="F16" s="5"/>
      <c r="G16" s="5"/>
      <c r="H16" s="5"/>
      <c r="I16" s="5">
        <v>1.37</v>
      </c>
      <c r="J16" s="4"/>
      <c r="K16" s="5"/>
      <c r="L16" s="5"/>
      <c r="M16" s="6">
        <v>2.85</v>
      </c>
      <c r="N16" s="5">
        <v>0.028</v>
      </c>
      <c r="O16" s="5">
        <v>0.42</v>
      </c>
      <c r="P16" s="5">
        <v>1.48</v>
      </c>
      <c r="Q16" s="5">
        <v>1.04</v>
      </c>
      <c r="R16" s="4">
        <v>0.023</v>
      </c>
      <c r="S16" s="5">
        <v>0.25</v>
      </c>
      <c r="T16" s="5">
        <v>1.1</v>
      </c>
      <c r="U16" s="6">
        <v>0.18</v>
      </c>
      <c r="V16" s="5" t="s">
        <v>28</v>
      </c>
      <c r="W16" s="5">
        <v>10.9</v>
      </c>
      <c r="X16" s="30"/>
    </row>
    <row r="17" spans="1:24" ht="12.75">
      <c r="A17" s="14">
        <v>10</v>
      </c>
      <c r="B17" s="4">
        <v>0.033</v>
      </c>
      <c r="C17" s="5">
        <v>0.25</v>
      </c>
      <c r="D17" s="5">
        <v>0.74</v>
      </c>
      <c r="E17" s="6">
        <v>-3.68</v>
      </c>
      <c r="F17" s="5"/>
      <c r="G17" s="5"/>
      <c r="H17" s="5"/>
      <c r="I17" s="5">
        <v>1.5</v>
      </c>
      <c r="J17" s="4">
        <v>0.068</v>
      </c>
      <c r="K17" s="5">
        <v>3.69</v>
      </c>
      <c r="L17" s="5">
        <v>5.4</v>
      </c>
      <c r="M17" s="6">
        <v>3.12</v>
      </c>
      <c r="N17" s="5">
        <v>0.022</v>
      </c>
      <c r="O17" s="5">
        <v>0.05</v>
      </c>
      <c r="P17" s="5">
        <v>0.23</v>
      </c>
      <c r="Q17" s="5">
        <v>1.14</v>
      </c>
      <c r="R17" s="4">
        <v>0.02</v>
      </c>
      <c r="S17" s="5">
        <v>0.24</v>
      </c>
      <c r="T17" s="5">
        <v>1.23</v>
      </c>
      <c r="U17" s="6">
        <v>0.19</v>
      </c>
      <c r="V17" s="5" t="s">
        <v>28</v>
      </c>
      <c r="W17" s="5">
        <v>10.7</v>
      </c>
      <c r="X17" s="30"/>
    </row>
    <row r="18" spans="1:24" ht="12.75">
      <c r="A18" s="14">
        <v>11</v>
      </c>
      <c r="B18" s="4">
        <v>0.034</v>
      </c>
      <c r="C18" s="5">
        <v>0.03</v>
      </c>
      <c r="D18" s="5">
        <v>0.1</v>
      </c>
      <c r="E18" s="6">
        <v>-3.56</v>
      </c>
      <c r="F18" s="5"/>
      <c r="G18" s="5"/>
      <c r="H18" s="5"/>
      <c r="I18" s="5">
        <v>1.45</v>
      </c>
      <c r="J18" s="4">
        <v>0.062</v>
      </c>
      <c r="K18" s="5">
        <v>3.29</v>
      </c>
      <c r="L18" s="5">
        <v>5.28</v>
      </c>
      <c r="M18" s="6">
        <v>3.02</v>
      </c>
      <c r="N18" s="5">
        <v>0.024</v>
      </c>
      <c r="O18" s="5">
        <v>0.22</v>
      </c>
      <c r="P18" s="5">
        <v>0.93</v>
      </c>
      <c r="Q18" s="5">
        <v>1.1</v>
      </c>
      <c r="R18" s="4">
        <v>0.05</v>
      </c>
      <c r="S18" s="5">
        <v>0.34</v>
      </c>
      <c r="T18" s="5">
        <v>0.68</v>
      </c>
      <c r="U18" s="6">
        <v>0.19</v>
      </c>
      <c r="V18" s="5" t="s">
        <v>28</v>
      </c>
      <c r="W18" s="5">
        <v>12</v>
      </c>
      <c r="X18" s="30"/>
    </row>
    <row r="19" spans="1:24" ht="12.75">
      <c r="A19" s="14">
        <v>12</v>
      </c>
      <c r="B19" s="4">
        <v>0.033</v>
      </c>
      <c r="C19" s="5">
        <v>0.05</v>
      </c>
      <c r="D19" s="5">
        <v>0.15</v>
      </c>
      <c r="E19" s="6">
        <v>-3.37</v>
      </c>
      <c r="F19" s="5"/>
      <c r="G19" s="5"/>
      <c r="H19" s="5"/>
      <c r="I19" s="5">
        <v>1.37</v>
      </c>
      <c r="J19" s="4">
        <v>0.073</v>
      </c>
      <c r="K19" s="5">
        <v>5.99</v>
      </c>
      <c r="L19" s="5">
        <v>8.17</v>
      </c>
      <c r="M19" s="6">
        <v>2.86</v>
      </c>
      <c r="N19" s="5">
        <v>0.03</v>
      </c>
      <c r="O19" s="5">
        <v>0.16</v>
      </c>
      <c r="P19" s="5">
        <v>0.53</v>
      </c>
      <c r="Q19" s="5">
        <v>1.04</v>
      </c>
      <c r="R19" s="4">
        <v>0.017</v>
      </c>
      <c r="S19" s="5">
        <v>0.35</v>
      </c>
      <c r="T19" s="5">
        <v>2.06</v>
      </c>
      <c r="U19" s="6">
        <v>0.18</v>
      </c>
      <c r="V19" s="5" t="s">
        <v>28</v>
      </c>
      <c r="W19" s="5">
        <v>11</v>
      </c>
      <c r="X19" s="30"/>
    </row>
    <row r="20" spans="1:24" ht="12.75">
      <c r="A20" s="14">
        <v>13</v>
      </c>
      <c r="B20" s="4">
        <v>0.033</v>
      </c>
      <c r="C20" s="5">
        <v>0.32</v>
      </c>
      <c r="D20" s="5">
        <v>0.96</v>
      </c>
      <c r="E20" s="6">
        <v>-1.02</v>
      </c>
      <c r="F20" s="5"/>
      <c r="G20" s="5"/>
      <c r="H20" s="5"/>
      <c r="I20" s="5">
        <v>-1.09</v>
      </c>
      <c r="J20" s="4"/>
      <c r="K20" s="5"/>
      <c r="L20" s="5"/>
      <c r="M20" s="6">
        <v>-0.03</v>
      </c>
      <c r="N20" s="5"/>
      <c r="O20" s="5"/>
      <c r="P20" s="5"/>
      <c r="Q20" s="5">
        <v>1.86</v>
      </c>
      <c r="R20" s="4">
        <v>0.035</v>
      </c>
      <c r="S20" s="5">
        <v>0.16</v>
      </c>
      <c r="T20" s="5">
        <v>0.45</v>
      </c>
      <c r="U20" s="6">
        <v>1.69</v>
      </c>
      <c r="V20" s="5" t="s">
        <v>36</v>
      </c>
      <c r="W20" s="5">
        <v>7.7</v>
      </c>
      <c r="X20" s="30"/>
    </row>
    <row r="21" spans="1:24" ht="12.75">
      <c r="A21" s="14">
        <v>14</v>
      </c>
      <c r="B21" s="4">
        <v>0.031</v>
      </c>
      <c r="C21" s="5">
        <v>0.01</v>
      </c>
      <c r="D21" s="5">
        <v>0.04</v>
      </c>
      <c r="E21" s="6">
        <v>-0.1</v>
      </c>
      <c r="F21" s="5"/>
      <c r="G21" s="5"/>
      <c r="H21" s="5"/>
      <c r="I21" s="5">
        <v>-5.24</v>
      </c>
      <c r="J21" s="4">
        <v>0.041</v>
      </c>
      <c r="K21" s="5">
        <v>0.25</v>
      </c>
      <c r="L21" s="5">
        <v>0.6</v>
      </c>
      <c r="M21" s="6">
        <v>-3.04</v>
      </c>
      <c r="N21" s="5">
        <v>0.06</v>
      </c>
      <c r="O21" s="5">
        <v>1.28</v>
      </c>
      <c r="P21" s="5">
        <v>2.14</v>
      </c>
      <c r="Q21" s="5">
        <v>5.46</v>
      </c>
      <c r="R21" s="4">
        <v>0.012</v>
      </c>
      <c r="S21" s="5">
        <v>0.13</v>
      </c>
      <c r="T21" s="5">
        <v>1.05</v>
      </c>
      <c r="U21" s="6">
        <v>5.73</v>
      </c>
      <c r="V21" s="5" t="s">
        <v>23</v>
      </c>
      <c r="W21" s="5">
        <v>18.8</v>
      </c>
      <c r="X21" s="30"/>
    </row>
    <row r="22" spans="1:24" ht="12.75">
      <c r="A22" s="14">
        <v>15</v>
      </c>
      <c r="B22" s="4">
        <v>0.032</v>
      </c>
      <c r="C22" s="5">
        <v>0.02</v>
      </c>
      <c r="D22" s="5">
        <v>0.05</v>
      </c>
      <c r="E22" s="6">
        <v>-0.08</v>
      </c>
      <c r="F22" s="5"/>
      <c r="G22" s="5"/>
      <c r="H22" s="5"/>
      <c r="I22" s="5">
        <v>-3.96</v>
      </c>
      <c r="J22" s="4">
        <v>0.032</v>
      </c>
      <c r="K22" s="5">
        <v>0.27</v>
      </c>
      <c r="L22" s="5">
        <v>0.85</v>
      </c>
      <c r="M22" s="6">
        <v>-2.29</v>
      </c>
      <c r="N22" s="5">
        <v>0.05</v>
      </c>
      <c r="O22" s="5">
        <v>1.03</v>
      </c>
      <c r="P22" s="5">
        <v>2.08</v>
      </c>
      <c r="Q22" s="5">
        <v>4.12</v>
      </c>
      <c r="R22" s="4">
        <v>0.039</v>
      </c>
      <c r="S22" s="5">
        <v>0.19</v>
      </c>
      <c r="T22" s="5">
        <v>0.5</v>
      </c>
      <c r="U22" s="6">
        <v>4.32</v>
      </c>
      <c r="V22" s="5" t="s">
        <v>23</v>
      </c>
      <c r="W22" s="5">
        <v>14.7</v>
      </c>
      <c r="X22" s="30"/>
    </row>
    <row r="23" spans="1:24" ht="12.75">
      <c r="A23" s="14">
        <v>16</v>
      </c>
      <c r="B23" s="4">
        <v>0.034</v>
      </c>
      <c r="C23" s="5">
        <v>0.03</v>
      </c>
      <c r="D23" s="5">
        <v>0.08</v>
      </c>
      <c r="E23" s="6">
        <v>-2.21</v>
      </c>
      <c r="F23" s="5"/>
      <c r="G23" s="5"/>
      <c r="H23" s="5"/>
      <c r="I23" s="5">
        <v>0.9</v>
      </c>
      <c r="J23" s="4"/>
      <c r="K23" s="5"/>
      <c r="L23" s="5"/>
      <c r="M23" s="6">
        <v>1.87</v>
      </c>
      <c r="N23" s="5">
        <v>0.03</v>
      </c>
      <c r="O23" s="5">
        <v>0.13</v>
      </c>
      <c r="P23" s="5">
        <v>0.43</v>
      </c>
      <c r="Q23" s="5">
        <v>0.68</v>
      </c>
      <c r="R23" s="4">
        <v>0.034</v>
      </c>
      <c r="S23" s="5">
        <v>0.18</v>
      </c>
      <c r="T23" s="5">
        <v>0.53</v>
      </c>
      <c r="U23" s="6">
        <v>0.12</v>
      </c>
      <c r="V23" s="5" t="s">
        <v>28</v>
      </c>
      <c r="W23" s="5">
        <v>7.5</v>
      </c>
      <c r="X23" s="30"/>
    </row>
    <row r="24" spans="1:24" ht="12.75">
      <c r="A24" s="14">
        <v>17</v>
      </c>
      <c r="B24" s="4">
        <v>0.032</v>
      </c>
      <c r="C24" s="5">
        <v>0.02</v>
      </c>
      <c r="D24" s="5">
        <v>0.06</v>
      </c>
      <c r="E24" s="6">
        <v>1.76</v>
      </c>
      <c r="F24" s="5"/>
      <c r="G24" s="5"/>
      <c r="H24" s="5"/>
      <c r="I24" s="5">
        <v>-4.81</v>
      </c>
      <c r="J24" s="4">
        <v>0.036</v>
      </c>
      <c r="K24" s="5">
        <v>0.34</v>
      </c>
      <c r="L24" s="5">
        <v>0.95</v>
      </c>
      <c r="M24" s="6">
        <v>-3.92</v>
      </c>
      <c r="N24" s="5">
        <v>0.064</v>
      </c>
      <c r="O24" s="5">
        <v>0.19</v>
      </c>
      <c r="P24" s="5">
        <v>0.3</v>
      </c>
      <c r="Q24" s="5">
        <v>3.66</v>
      </c>
      <c r="R24" s="4"/>
      <c r="S24" s="5"/>
      <c r="T24" s="5"/>
      <c r="U24" s="6">
        <v>4.34</v>
      </c>
      <c r="V24" s="5" t="s">
        <v>22</v>
      </c>
      <c r="W24" s="5">
        <v>17.5</v>
      </c>
      <c r="X24" s="30"/>
    </row>
    <row r="25" spans="1:24" ht="12.75">
      <c r="A25" s="14">
        <v>18</v>
      </c>
      <c r="B25" s="4">
        <v>0.04</v>
      </c>
      <c r="C25" s="5">
        <v>0.03</v>
      </c>
      <c r="D25" s="5">
        <v>0.08</v>
      </c>
      <c r="E25" s="6">
        <v>-1.05</v>
      </c>
      <c r="F25" s="5"/>
      <c r="G25" s="5"/>
      <c r="H25" s="5"/>
      <c r="I25" s="5">
        <v>-0.52</v>
      </c>
      <c r="J25" s="4">
        <v>0.039</v>
      </c>
      <c r="K25" s="5">
        <v>0.36</v>
      </c>
      <c r="L25" s="5">
        <v>0.92</v>
      </c>
      <c r="M25" s="6">
        <v>0.33</v>
      </c>
      <c r="N25" s="5">
        <v>0.05</v>
      </c>
      <c r="O25" s="5">
        <v>0.29</v>
      </c>
      <c r="P25" s="5">
        <v>0.58</v>
      </c>
      <c r="Q25" s="5">
        <v>1.3</v>
      </c>
      <c r="R25" s="4"/>
      <c r="S25" s="5"/>
      <c r="T25" s="5"/>
      <c r="U25" s="6">
        <v>1.08</v>
      </c>
      <c r="V25" s="5" t="s">
        <v>36</v>
      </c>
      <c r="W25" s="5">
        <v>8.4</v>
      </c>
      <c r="X25" s="30"/>
    </row>
    <row r="26" spans="1:24" ht="12.75">
      <c r="A26" s="14">
        <v>19</v>
      </c>
      <c r="B26" s="4">
        <v>0.035</v>
      </c>
      <c r="C26" s="5">
        <v>0.52</v>
      </c>
      <c r="D26" s="5">
        <v>1.48</v>
      </c>
      <c r="E26" s="6">
        <v>-0.06</v>
      </c>
      <c r="F26" s="5"/>
      <c r="G26" s="5"/>
      <c r="H26" s="5"/>
      <c r="I26" s="5">
        <v>-3.22</v>
      </c>
      <c r="J26" s="4">
        <v>0.032</v>
      </c>
      <c r="K26" s="5">
        <v>0.65</v>
      </c>
      <c r="L26" s="5">
        <v>2.02</v>
      </c>
      <c r="M26" s="6">
        <v>-1.87</v>
      </c>
      <c r="N26" s="5">
        <v>0.041</v>
      </c>
      <c r="O26" s="5">
        <v>0.35</v>
      </c>
      <c r="P26" s="5">
        <v>0.84</v>
      </c>
      <c r="Q26" s="5">
        <v>3.35</v>
      </c>
      <c r="R26" s="4"/>
      <c r="S26" s="5"/>
      <c r="T26" s="5"/>
      <c r="U26" s="6">
        <v>3.52</v>
      </c>
      <c r="V26" s="5" t="s">
        <v>23</v>
      </c>
      <c r="W26" s="5">
        <v>7.7</v>
      </c>
      <c r="X26" s="30"/>
    </row>
    <row r="27" spans="1:24" ht="12.75">
      <c r="A27" s="14">
        <v>20</v>
      </c>
      <c r="B27" s="4"/>
      <c r="C27" s="5"/>
      <c r="D27" s="5"/>
      <c r="E27" s="6">
        <v>-0.06</v>
      </c>
      <c r="F27" s="5"/>
      <c r="G27" s="5"/>
      <c r="H27" s="5"/>
      <c r="I27" s="5">
        <v>-3.33</v>
      </c>
      <c r="J27" s="4">
        <v>0.044</v>
      </c>
      <c r="K27" s="5">
        <v>1.92</v>
      </c>
      <c r="L27" s="5">
        <v>4.41</v>
      </c>
      <c r="M27" s="6">
        <v>-1.93</v>
      </c>
      <c r="N27" s="5">
        <v>0.032</v>
      </c>
      <c r="O27" s="5">
        <v>0.56</v>
      </c>
      <c r="P27" s="5">
        <v>1.73</v>
      </c>
      <c r="Q27" s="5">
        <v>3.46</v>
      </c>
      <c r="R27" s="4">
        <v>0.061</v>
      </c>
      <c r="S27" s="5">
        <v>1.04</v>
      </c>
      <c r="T27" s="5">
        <v>1.69</v>
      </c>
      <c r="U27" s="6">
        <v>3.64</v>
      </c>
      <c r="V27" s="5" t="s">
        <v>23</v>
      </c>
      <c r="W27" s="5">
        <v>6.8</v>
      </c>
      <c r="X27" s="30"/>
    </row>
    <row r="28" spans="1:24" ht="12.75">
      <c r="A28" s="14">
        <v>21</v>
      </c>
      <c r="B28" s="4">
        <v>0.034</v>
      </c>
      <c r="C28" s="5">
        <v>0.04</v>
      </c>
      <c r="D28" s="5">
        <v>0.11</v>
      </c>
      <c r="E28" s="6">
        <v>-2.21</v>
      </c>
      <c r="F28" s="5"/>
      <c r="G28" s="5"/>
      <c r="H28" s="5"/>
      <c r="I28" s="5">
        <v>1.75</v>
      </c>
      <c r="J28" s="4">
        <v>0.032</v>
      </c>
      <c r="K28" s="5">
        <v>1.61</v>
      </c>
      <c r="L28" s="5">
        <v>4.95</v>
      </c>
      <c r="M28" s="6">
        <v>2.38</v>
      </c>
      <c r="N28" s="5">
        <v>0.062</v>
      </c>
      <c r="O28" s="5">
        <v>1.16</v>
      </c>
      <c r="P28" s="5">
        <v>1.87</v>
      </c>
      <c r="Q28" s="5">
        <v>-0.19</v>
      </c>
      <c r="R28" s="4">
        <v>0.036</v>
      </c>
      <c r="S28" s="5">
        <v>0.18</v>
      </c>
      <c r="T28" s="5">
        <v>0.5</v>
      </c>
      <c r="U28" s="6">
        <v>-0.8</v>
      </c>
      <c r="V28" s="5" t="s">
        <v>21</v>
      </c>
      <c r="W28" s="5">
        <v>8.8</v>
      </c>
      <c r="X28" s="30"/>
    </row>
    <row r="29" spans="1:24" ht="12.75">
      <c r="A29" s="14">
        <v>22</v>
      </c>
      <c r="B29" s="4">
        <v>0.061</v>
      </c>
      <c r="C29" s="5">
        <v>1.07</v>
      </c>
      <c r="D29" s="5">
        <v>1.76</v>
      </c>
      <c r="E29" s="6">
        <v>-3.74</v>
      </c>
      <c r="F29" s="5"/>
      <c r="G29" s="5"/>
      <c r="H29" s="5"/>
      <c r="I29" s="5">
        <v>2.96</v>
      </c>
      <c r="J29" s="4">
        <v>0.036</v>
      </c>
      <c r="K29" s="5">
        <v>0.35</v>
      </c>
      <c r="L29" s="5">
        <v>0.99</v>
      </c>
      <c r="M29" s="6">
        <v>4.02</v>
      </c>
      <c r="N29" s="5">
        <v>0.063</v>
      </c>
      <c r="O29" s="5">
        <v>0.57</v>
      </c>
      <c r="P29" s="5">
        <v>0.91</v>
      </c>
      <c r="Q29" s="5">
        <v>-0.32</v>
      </c>
      <c r="R29" s="4"/>
      <c r="S29" s="5"/>
      <c r="T29" s="5"/>
      <c r="U29" s="6">
        <v>-1.36</v>
      </c>
      <c r="V29" s="5" t="s">
        <v>21</v>
      </c>
      <c r="W29" s="5">
        <v>12.3</v>
      </c>
      <c r="X29" s="30"/>
    </row>
    <row r="30" spans="1:24" ht="12.75">
      <c r="A30" s="14">
        <v>23</v>
      </c>
      <c r="B30" s="4">
        <v>0.041</v>
      </c>
      <c r="C30" s="5">
        <v>0.22</v>
      </c>
      <c r="D30" s="5">
        <v>0.54</v>
      </c>
      <c r="E30" s="6">
        <v>-0.08</v>
      </c>
      <c r="F30" s="5"/>
      <c r="G30" s="5"/>
      <c r="H30" s="5"/>
      <c r="I30" s="5">
        <v>-4.12</v>
      </c>
      <c r="J30" s="4">
        <v>0.04</v>
      </c>
      <c r="K30" s="5">
        <v>0.31</v>
      </c>
      <c r="L30" s="5">
        <v>0.77</v>
      </c>
      <c r="M30" s="6">
        <v>-2.39</v>
      </c>
      <c r="N30" s="5">
        <v>0.025</v>
      </c>
      <c r="O30" s="5">
        <v>0.48</v>
      </c>
      <c r="P30" s="5">
        <v>1.95</v>
      </c>
      <c r="Q30" s="5">
        <v>4.29</v>
      </c>
      <c r="R30" s="4"/>
      <c r="S30" s="5"/>
      <c r="T30" s="5"/>
      <c r="U30" s="6">
        <v>4.5</v>
      </c>
      <c r="V30" s="5" t="s">
        <v>23</v>
      </c>
      <c r="W30" s="5">
        <v>14.5</v>
      </c>
      <c r="X30" s="30"/>
    </row>
    <row r="31" spans="1:24" ht="12.75">
      <c r="A31" s="14">
        <v>24</v>
      </c>
      <c r="B31" s="4">
        <v>0.033</v>
      </c>
      <c r="C31" s="5">
        <v>0.16</v>
      </c>
      <c r="D31" s="5">
        <v>0.49</v>
      </c>
      <c r="E31" s="6">
        <v>-2.81</v>
      </c>
      <c r="F31" s="5"/>
      <c r="G31" s="5"/>
      <c r="H31" s="5"/>
      <c r="I31" s="5">
        <v>1.14</v>
      </c>
      <c r="J31" s="4">
        <v>0.049</v>
      </c>
      <c r="K31" s="5">
        <v>1.99</v>
      </c>
      <c r="L31" s="5">
        <v>4.08</v>
      </c>
      <c r="M31" s="6">
        <v>2.38</v>
      </c>
      <c r="N31" s="5">
        <v>0.015</v>
      </c>
      <c r="O31" s="5">
        <v>0.16</v>
      </c>
      <c r="P31" s="5">
        <v>1.04</v>
      </c>
      <c r="Q31" s="5">
        <v>0.87</v>
      </c>
      <c r="R31" s="4"/>
      <c r="S31" s="5"/>
      <c r="T31" s="5"/>
      <c r="U31" s="6">
        <v>0.15</v>
      </c>
      <c r="V31" s="5" t="s">
        <v>28</v>
      </c>
      <c r="W31" s="5">
        <v>8.2</v>
      </c>
      <c r="X31" s="30"/>
    </row>
    <row r="32" spans="1:24" ht="12.75">
      <c r="A32" s="14">
        <v>25</v>
      </c>
      <c r="B32" s="4">
        <v>0.032</v>
      </c>
      <c r="C32" s="5">
        <v>0.05</v>
      </c>
      <c r="D32" s="5">
        <v>0.15</v>
      </c>
      <c r="E32" s="6">
        <v>-2.43</v>
      </c>
      <c r="F32" s="5"/>
      <c r="G32" s="5"/>
      <c r="H32" s="5"/>
      <c r="I32">
        <v>0.14</v>
      </c>
      <c r="J32" s="4">
        <v>0.04</v>
      </c>
      <c r="K32" s="5">
        <v>0.63</v>
      </c>
      <c r="L32" s="5">
        <v>1.56</v>
      </c>
      <c r="M32" s="6">
        <v>1.56</v>
      </c>
      <c r="N32" s="5">
        <v>0.021</v>
      </c>
      <c r="O32" s="5">
        <v>0.13</v>
      </c>
      <c r="P32" s="5">
        <v>0.61</v>
      </c>
      <c r="Q32" s="5">
        <v>1.62</v>
      </c>
      <c r="R32" s="4"/>
      <c r="S32" s="5"/>
      <c r="T32" s="5"/>
      <c r="U32" s="6">
        <v>1.04</v>
      </c>
      <c r="V32" s="5" t="s">
        <v>36</v>
      </c>
      <c r="W32" s="5">
        <v>10.8</v>
      </c>
      <c r="X32" s="30"/>
    </row>
    <row r="33" spans="1:24" ht="12.75">
      <c r="A33" s="14">
        <v>26</v>
      </c>
      <c r="B33" s="4">
        <v>0.062</v>
      </c>
      <c r="C33" s="5">
        <v>0.57</v>
      </c>
      <c r="D33" s="5">
        <v>0.93</v>
      </c>
      <c r="E33" s="6">
        <v>-1.41</v>
      </c>
      <c r="F33" s="5"/>
      <c r="G33" s="5"/>
      <c r="H33" s="5"/>
      <c r="I33" s="5">
        <v>0.73</v>
      </c>
      <c r="J33" s="4">
        <v>0.044</v>
      </c>
      <c r="K33" s="5">
        <v>2.16</v>
      </c>
      <c r="L33" s="5">
        <v>4.93</v>
      </c>
      <c r="M33" s="6">
        <v>1.29</v>
      </c>
      <c r="N33" s="5">
        <v>0.032</v>
      </c>
      <c r="O33" s="5">
        <v>0.21</v>
      </c>
      <c r="P33" s="5">
        <v>0.66</v>
      </c>
      <c r="Q33" s="5">
        <v>0.27</v>
      </c>
      <c r="R33" s="4">
        <v>0.033</v>
      </c>
      <c r="S33" s="5">
        <v>0.15</v>
      </c>
      <c r="T33" s="5">
        <v>0.45</v>
      </c>
      <c r="U33" s="6">
        <v>-0.1</v>
      </c>
      <c r="V33" s="5" t="s">
        <v>28</v>
      </c>
      <c r="W33" s="5">
        <v>6.7</v>
      </c>
      <c r="X33" s="30"/>
    </row>
    <row r="34" spans="1:24" ht="12.75">
      <c r="A34" s="14">
        <v>27</v>
      </c>
      <c r="B34" s="4">
        <v>0.034</v>
      </c>
      <c r="C34" s="5">
        <v>0.02</v>
      </c>
      <c r="D34" s="5">
        <v>0.07</v>
      </c>
      <c r="E34" s="6">
        <v>-0.05</v>
      </c>
      <c r="F34" s="5"/>
      <c r="G34" s="5"/>
      <c r="H34" s="5"/>
      <c r="I34" s="5">
        <v>-2.44</v>
      </c>
      <c r="J34" s="4">
        <v>0.06</v>
      </c>
      <c r="K34" s="5">
        <v>1.12</v>
      </c>
      <c r="L34" s="5">
        <v>1.85</v>
      </c>
      <c r="M34" s="6">
        <v>-1.41</v>
      </c>
      <c r="N34" s="5">
        <v>0.04</v>
      </c>
      <c r="O34" s="5">
        <v>0.48</v>
      </c>
      <c r="P34" s="5">
        <v>1.2</v>
      </c>
      <c r="Q34" s="5">
        <v>2.54</v>
      </c>
      <c r="R34" s="4">
        <v>0.044</v>
      </c>
      <c r="S34" s="5">
        <v>0.52</v>
      </c>
      <c r="T34" s="5">
        <v>1.17</v>
      </c>
      <c r="U34" s="6">
        <v>2.67</v>
      </c>
      <c r="V34" s="5" t="s">
        <v>23</v>
      </c>
      <c r="W34" s="5">
        <v>7.5</v>
      </c>
      <c r="X34" s="30"/>
    </row>
    <row r="35" spans="1:24" ht="12.75">
      <c r="A35" s="14">
        <v>28</v>
      </c>
      <c r="B35" s="4">
        <v>0.031</v>
      </c>
      <c r="C35" s="5">
        <v>0.11</v>
      </c>
      <c r="D35" s="5">
        <v>0.36</v>
      </c>
      <c r="E35" s="6">
        <v>1.26</v>
      </c>
      <c r="F35" s="5"/>
      <c r="G35" s="5"/>
      <c r="H35" s="5"/>
      <c r="I35" s="5">
        <v>-3.45</v>
      </c>
      <c r="J35" s="4">
        <v>0.038</v>
      </c>
      <c r="K35" s="5">
        <v>0.26</v>
      </c>
      <c r="L35" s="5">
        <v>0.69</v>
      </c>
      <c r="M35" s="6">
        <v>-2.81</v>
      </c>
      <c r="N35" s="5">
        <v>0.023</v>
      </c>
      <c r="O35" s="5">
        <v>0.11</v>
      </c>
      <c r="P35" s="5">
        <v>0.5</v>
      </c>
      <c r="Q35" s="5">
        <v>2.62</v>
      </c>
      <c r="R35" s="4">
        <v>0.029</v>
      </c>
      <c r="S35" s="5">
        <v>0.56</v>
      </c>
      <c r="T35" s="5">
        <v>1.95</v>
      </c>
      <c r="U35" s="6">
        <v>3.11</v>
      </c>
      <c r="V35" s="5" t="s">
        <v>22</v>
      </c>
      <c r="W35" s="5">
        <v>11.2</v>
      </c>
      <c r="X35" s="30"/>
    </row>
    <row r="36" spans="1:24" ht="12.75">
      <c r="A36" s="14">
        <v>29</v>
      </c>
      <c r="B36" s="4"/>
      <c r="C36" s="5"/>
      <c r="D36" s="5"/>
      <c r="E36" s="6"/>
      <c r="F36" s="5"/>
      <c r="G36" s="5"/>
      <c r="H36" s="5"/>
      <c r="I36" s="5"/>
      <c r="J36" s="4"/>
      <c r="K36" s="5"/>
      <c r="L36" s="5"/>
      <c r="M36" s="6"/>
      <c r="N36" s="5"/>
      <c r="O36" s="5"/>
      <c r="P36" s="5"/>
      <c r="Q36" s="5"/>
      <c r="R36" s="4"/>
      <c r="S36" s="5"/>
      <c r="T36" s="5"/>
      <c r="U36" s="6"/>
      <c r="V36" s="5"/>
      <c r="W36" s="5"/>
      <c r="X36" s="30"/>
    </row>
    <row r="37" spans="1:24" ht="12.75">
      <c r="A37" s="14">
        <v>30</v>
      </c>
      <c r="B37" s="4"/>
      <c r="C37" s="5"/>
      <c r="D37" s="5"/>
      <c r="E37" s="6"/>
      <c r="F37" s="5"/>
      <c r="G37" s="5"/>
      <c r="H37" s="5"/>
      <c r="I37" s="5"/>
      <c r="J37" s="4"/>
      <c r="K37" s="5"/>
      <c r="L37" s="5"/>
      <c r="M37" s="6"/>
      <c r="N37" s="5"/>
      <c r="O37" s="5"/>
      <c r="P37" s="5"/>
      <c r="Q37" s="5"/>
      <c r="R37" s="4"/>
      <c r="S37" s="5"/>
      <c r="T37" s="5"/>
      <c r="U37" s="6"/>
      <c r="V37" s="5"/>
      <c r="W37" s="5"/>
      <c r="X37" s="30"/>
    </row>
    <row r="38" spans="1:24" ht="13.5" thickBot="1">
      <c r="A38" s="15">
        <v>31</v>
      </c>
      <c r="B38" s="7"/>
      <c r="C38" s="8"/>
      <c r="D38" s="8"/>
      <c r="E38" s="9"/>
      <c r="F38" s="8"/>
      <c r="G38" s="8"/>
      <c r="H38" s="8"/>
      <c r="I38" s="8"/>
      <c r="J38" s="7"/>
      <c r="K38" s="8"/>
      <c r="L38" s="8"/>
      <c r="M38" s="9"/>
      <c r="N38" s="8"/>
      <c r="O38" s="8"/>
      <c r="P38" s="8"/>
      <c r="Q38" s="8"/>
      <c r="R38" s="7"/>
      <c r="S38" s="8"/>
      <c r="T38" s="8"/>
      <c r="U38" s="9"/>
      <c r="V38" s="8"/>
      <c r="W38" s="8"/>
      <c r="X38" s="31"/>
    </row>
    <row r="39" spans="1:24" ht="12.75">
      <c r="A39" s="13" t="s">
        <v>29</v>
      </c>
      <c r="B39" s="1">
        <f>AVERAGE(B8:B38)</f>
        <v>0.03729166666666669</v>
      </c>
      <c r="C39" s="2">
        <f>AVERAGE(C8:C38)</f>
        <v>0.16958333333333334</v>
      </c>
      <c r="D39" s="2">
        <f>AVERAGE(D8:D38)</f>
        <v>0.4045833333333333</v>
      </c>
      <c r="E39" s="3"/>
      <c r="F39" s="2"/>
      <c r="G39" s="2"/>
      <c r="H39" s="2"/>
      <c r="I39" s="2"/>
      <c r="J39" s="1">
        <f>AVERAGE(J8:J38)</f>
        <v>0.0447826086956522</v>
      </c>
      <c r="K39" s="2">
        <f>AVERAGE(K8:K38)</f>
        <v>1.4565217391304344</v>
      </c>
      <c r="L39" s="2">
        <f>AVERAGE(L8:L38)</f>
        <v>2.6473913043478268</v>
      </c>
      <c r="M39" s="3"/>
      <c r="N39" s="2">
        <f>AVERAGE(N8:N38)</f>
        <v>0.035840000000000004</v>
      </c>
      <c r="O39" s="2">
        <f>AVERAGE(O8:O38)</f>
        <v>0.39440000000000014</v>
      </c>
      <c r="P39" s="2">
        <f>AVERAGE(P8:P38)</f>
        <v>1.0328</v>
      </c>
      <c r="Q39" s="2"/>
      <c r="R39" s="1">
        <f>AVERAGE(R8:R38)</f>
        <v>0.03242105263157895</v>
      </c>
      <c r="S39" s="2">
        <f>AVERAGE(S8:S38)</f>
        <v>0.3763157894736842</v>
      </c>
      <c r="T39" s="2">
        <f>AVERAGE(T8:T38)</f>
        <v>1.1963157894736842</v>
      </c>
      <c r="U39" s="3"/>
      <c r="V39" s="2"/>
      <c r="W39" s="2"/>
      <c r="X39" s="29"/>
    </row>
    <row r="40" spans="1:24" ht="12.75">
      <c r="A40" s="14" t="s">
        <v>30</v>
      </c>
      <c r="B40" s="4">
        <f>COUNT(B8:B38)</f>
        <v>24</v>
      </c>
      <c r="C40" s="5">
        <f>COUNT(C8:C38)</f>
        <v>24</v>
      </c>
      <c r="D40" s="5">
        <f>COUNT(D8:D38)</f>
        <v>24</v>
      </c>
      <c r="E40" s="6"/>
      <c r="F40" s="5"/>
      <c r="G40" s="5"/>
      <c r="H40" s="5"/>
      <c r="I40" s="5"/>
      <c r="J40" s="4">
        <f>COUNT(J8:J38)</f>
        <v>23</v>
      </c>
      <c r="K40" s="5">
        <f>COUNT(K8:K38)</f>
        <v>23</v>
      </c>
      <c r="L40" s="5">
        <f>COUNT(L8:L38)</f>
        <v>23</v>
      </c>
      <c r="M40" s="6"/>
      <c r="N40" s="4">
        <f>COUNT(N8:N38)</f>
        <v>25</v>
      </c>
      <c r="O40" s="5">
        <f>COUNT(O8:O38)</f>
        <v>25</v>
      </c>
      <c r="P40" s="5">
        <f>COUNT(P8:P38)</f>
        <v>25</v>
      </c>
      <c r="Q40" s="6"/>
      <c r="R40" s="4">
        <f>COUNT(R8:R38)</f>
        <v>19</v>
      </c>
      <c r="S40" s="5">
        <f>COUNT(S8:S38)</f>
        <v>19</v>
      </c>
      <c r="T40" s="5">
        <f>COUNT(T8:T38)</f>
        <v>19</v>
      </c>
      <c r="U40" s="6"/>
      <c r="V40" s="5"/>
      <c r="W40" s="5"/>
      <c r="X40" s="30"/>
    </row>
    <row r="41" spans="1:24" ht="13.5" thickBot="1">
      <c r="A41" s="14" t="s">
        <v>31</v>
      </c>
      <c r="B41" s="7">
        <f>STDEV(B8:B38)</f>
        <v>0.009949783334615624</v>
      </c>
      <c r="C41" s="8">
        <f>STDEV(C8:C38)</f>
        <v>0.24532993164780945</v>
      </c>
      <c r="D41" s="8"/>
      <c r="E41" s="9"/>
      <c r="F41" s="5"/>
      <c r="G41" s="5"/>
      <c r="H41" s="5"/>
      <c r="I41" s="5"/>
      <c r="J41" s="7">
        <f>STDEV(J8:J38)</f>
        <v>0.013724419251628242</v>
      </c>
      <c r="K41" s="8">
        <f>STDEV(K8:K38)</f>
        <v>1.87970889597215</v>
      </c>
      <c r="L41" s="8"/>
      <c r="M41" s="9"/>
      <c r="N41" s="5">
        <f>STDEV(N8:N38)</f>
        <v>0.014741325132655686</v>
      </c>
      <c r="O41" s="5">
        <f>STDEV(O8:O38)</f>
        <v>0.33297997937814006</v>
      </c>
      <c r="P41" s="5"/>
      <c r="Q41" s="5"/>
      <c r="R41" s="7">
        <f>STDEV(R8:R38)</f>
        <v>0.014170845616866903</v>
      </c>
      <c r="S41" s="8">
        <f>STDEV(S8:S38)</f>
        <v>0.2614109265402268</v>
      </c>
      <c r="T41" s="8"/>
      <c r="U41" s="9"/>
      <c r="V41" s="5"/>
      <c r="W41" s="5"/>
      <c r="X41" s="31"/>
    </row>
    <row r="42" spans="1:24" ht="13.5" thickBot="1">
      <c r="A42" s="32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2.75">
      <c r="A43" s="14" t="s">
        <v>33</v>
      </c>
      <c r="B43" s="1">
        <f>AVERAGE('Gennaio 98'!B8:B38,B9:B38)</f>
        <v>0.03287234042553192</v>
      </c>
      <c r="C43" s="2">
        <f>AVERAGE('Gennaio 98'!C8:C38,C9:C38)</f>
        <v>0.18148936170212762</v>
      </c>
      <c r="D43" s="2">
        <f>AVERAGE('Gennaio 98'!D8:D38,D9:D38)</f>
        <v>0.5304255319148935</v>
      </c>
      <c r="E43" s="3"/>
      <c r="F43" s="5"/>
      <c r="G43" s="5"/>
      <c r="H43" s="5"/>
      <c r="I43" s="5"/>
      <c r="J43" s="1">
        <f>AVERAGE('Gennaio 98'!J8:J38,J9:J38)</f>
        <v>0.040644444444444455</v>
      </c>
      <c r="K43" s="2">
        <f>AVERAGE('Gennaio 98'!K8:K38,K9:K38)</f>
        <v>1.3404444444444445</v>
      </c>
      <c r="L43" s="2">
        <f>AVERAGE('Gennaio 98'!L8:L38,L9:L38)</f>
        <v>2.96</v>
      </c>
      <c r="M43" s="3"/>
      <c r="N43" s="5">
        <f>AVERAGE('Gennaio 98'!N8:N38,N9:N38)</f>
        <v>0.034185185185185187</v>
      </c>
      <c r="O43" s="5">
        <f>AVERAGE('Gennaio 98'!O8:O38,O9:O38)</f>
        <v>0.4014814814814815</v>
      </c>
      <c r="P43" s="5">
        <f>AVERAGE('Gennaio 98'!P8:P38,P9:P38)</f>
        <v>1.1933333333333331</v>
      </c>
      <c r="Q43" s="5"/>
      <c r="R43" s="1">
        <f>AVERAGE('Gennaio 98'!R8:R38,R9:R38)</f>
        <v>0.02442857142857144</v>
      </c>
      <c r="S43" s="2">
        <f>AVERAGE('Gennaio 98'!S8:S38,S9:S38)</f>
        <v>0.3055102040816327</v>
      </c>
      <c r="T43" s="2">
        <f>AVERAGE('Gennaio 98'!T8:T38,T9:T38)</f>
        <v>1.3075510204081635</v>
      </c>
      <c r="U43" s="3"/>
      <c r="V43" s="5"/>
      <c r="W43" s="5"/>
      <c r="X43" s="29"/>
    </row>
    <row r="44" spans="1:24" ht="12.75">
      <c r="A44" s="14" t="s">
        <v>30</v>
      </c>
      <c r="B44" s="4">
        <f>'Gennaio 98'!B40+'Febbraio 98'!B40</f>
        <v>47</v>
      </c>
      <c r="C44" s="5">
        <f>'Gennaio 98'!C40+'Febbraio 98'!C40</f>
        <v>47</v>
      </c>
      <c r="D44" s="5">
        <f>'Gennaio 98'!D40+'Febbraio 98'!D40</f>
        <v>47</v>
      </c>
      <c r="E44" s="6"/>
      <c r="F44" s="5"/>
      <c r="G44" s="5"/>
      <c r="H44" s="5"/>
      <c r="I44" s="5"/>
      <c r="J44" s="4">
        <f>'Gennaio 98'!J40+'Febbraio 98'!J40</f>
        <v>45</v>
      </c>
      <c r="K44" s="5">
        <f>'Gennaio 98'!K40+'Febbraio 98'!K40</f>
        <v>45</v>
      </c>
      <c r="L44" s="5">
        <f>'Gennaio 98'!L40+'Febbraio 98'!L40</f>
        <v>45</v>
      </c>
      <c r="M44" s="6"/>
      <c r="N44" s="5">
        <f>'Gennaio 98'!N40+'Febbraio 98'!N40</f>
        <v>54</v>
      </c>
      <c r="O44" s="5">
        <f>'Gennaio 98'!O40+'Febbraio 98'!O40</f>
        <v>54</v>
      </c>
      <c r="P44" s="5">
        <f>'Gennaio 98'!P40+'Febbraio 98'!P40</f>
        <v>54</v>
      </c>
      <c r="Q44" s="5"/>
      <c r="R44" s="4">
        <f>'Gennaio 98'!R40+'Febbraio 98'!R40</f>
        <v>49</v>
      </c>
      <c r="S44" s="5">
        <f>'Gennaio 98'!S40+'Febbraio 98'!S40</f>
        <v>49</v>
      </c>
      <c r="T44" s="5">
        <f>'Gennaio 98'!T40+'Febbraio 98'!T40</f>
        <v>49</v>
      </c>
      <c r="U44" s="6"/>
      <c r="V44" s="5"/>
      <c r="W44" s="5"/>
      <c r="X44" s="30"/>
    </row>
    <row r="45" spans="1:24" ht="13.5" thickBot="1">
      <c r="A45" s="15" t="s">
        <v>31</v>
      </c>
      <c r="B45" s="7">
        <f>STDEV('Gennaio 98'!B8:B37,B8:B38)</f>
        <v>0.00968103709247815</v>
      </c>
      <c r="C45" s="8">
        <f>STDEV('Gennaio 98'!C8:C37,C8:C38)</f>
        <v>0.23334038137454585</v>
      </c>
      <c r="D45" s="8"/>
      <c r="E45" s="9"/>
      <c r="F45" s="8"/>
      <c r="G45" s="8"/>
      <c r="H45" s="8"/>
      <c r="I45" s="8"/>
      <c r="J45" s="7">
        <f>STDEV('Gennaio 98'!J8:J37,J8:J38)</f>
        <v>0.01170306011954205</v>
      </c>
      <c r="K45" s="8">
        <f>STDEV('Gennaio 98'!K8:K37,K8:K38)</f>
        <v>1.6230120085193394</v>
      </c>
      <c r="L45" s="8"/>
      <c r="M45" s="9"/>
      <c r="N45" s="8">
        <f>STDEV('Gennaio 98'!N8:N37,N8:N38)</f>
        <v>0.017320588767362328</v>
      </c>
      <c r="O45" s="8">
        <f>STDEV('Gennaio 98'!O8:O37,O8:O38)</f>
        <v>0.5328435906562303</v>
      </c>
      <c r="P45" s="8"/>
      <c r="Q45" s="8"/>
      <c r="R45" s="7">
        <f>STDEV('Gennaio 98'!R8:R37,R8:R38)</f>
        <v>0.020373594021019778</v>
      </c>
      <c r="S45" s="8">
        <f>STDEV('Gennaio 98'!S8:S37,S8:S38)</f>
        <v>0.29425089368661933</v>
      </c>
      <c r="T45" s="8"/>
      <c r="U45" s="9"/>
      <c r="V45" s="8"/>
      <c r="W45" s="8"/>
      <c r="X45" s="31"/>
    </row>
  </sheetData>
  <printOptions/>
  <pageMargins left="0.47" right="0.46" top="1" bottom="1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="50" zoomScaleNormal="50" workbookViewId="0" topLeftCell="A2">
      <selection activeCell="W11" sqref="W11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7109375" style="0" customWidth="1"/>
    <col min="4" max="4" width="5.7109375" style="0" customWidth="1"/>
    <col min="5" max="5" width="4.7109375" style="0" customWidth="1"/>
    <col min="6" max="6" width="7.7109375" style="0" hidden="1" customWidth="1"/>
    <col min="7" max="7" width="7.421875" style="0" hidden="1" customWidth="1"/>
    <col min="8" max="8" width="5.7109375" style="0" hidden="1" customWidth="1"/>
    <col min="9" max="9" width="6.00390625" style="0" hidden="1" customWidth="1"/>
    <col min="10" max="10" width="7.8515625" style="0" customWidth="1"/>
    <col min="11" max="11" width="7.57421875" style="0" customWidth="1"/>
    <col min="12" max="12" width="5.8515625" style="0" customWidth="1"/>
    <col min="13" max="13" width="5.7109375" style="0" customWidth="1"/>
    <col min="14" max="14" width="8.00390625" style="0" customWidth="1"/>
    <col min="15" max="15" width="7.57421875" style="0" customWidth="1"/>
    <col min="16" max="16" width="5.57421875" style="0" customWidth="1"/>
    <col min="17" max="17" width="5.8515625" style="0" customWidth="1"/>
    <col min="18" max="18" width="8.00390625" style="0" customWidth="1"/>
    <col min="19" max="19" width="7.57421875" style="0" customWidth="1"/>
    <col min="20" max="20" width="6.00390625" style="0" customWidth="1"/>
    <col min="21" max="21" width="8.7109375" style="0" customWidth="1"/>
    <col min="23" max="23" width="12.140625" style="0" customWidth="1"/>
    <col min="24" max="24" width="7.140625" style="0" hidden="1" customWidth="1"/>
  </cols>
  <sheetData>
    <row r="1" spans="1:4" ht="12.75">
      <c r="A1" s="27" t="s">
        <v>0</v>
      </c>
      <c r="B1" s="28" t="s">
        <v>37</v>
      </c>
      <c r="C1" s="27" t="s">
        <v>2</v>
      </c>
      <c r="D1">
        <v>1998</v>
      </c>
    </row>
    <row r="2" spans="1:3" ht="12.75">
      <c r="A2" s="27"/>
      <c r="B2" s="27"/>
      <c r="C2" s="27"/>
    </row>
    <row r="3" spans="1:3" ht="12.75">
      <c r="A3" s="27"/>
      <c r="B3" s="27"/>
      <c r="C3" s="27"/>
    </row>
    <row r="4" ht="13.5" thickBot="1">
      <c r="C4" t="s">
        <v>3</v>
      </c>
    </row>
    <row r="5" spans="1:24" ht="12.75">
      <c r="A5" s="10"/>
      <c r="B5" s="16"/>
      <c r="C5" s="17" t="s">
        <v>4</v>
      </c>
      <c r="D5" s="17"/>
      <c r="E5" s="18"/>
      <c r="F5" s="16"/>
      <c r="G5" s="17" t="s">
        <v>5</v>
      </c>
      <c r="H5" s="17"/>
      <c r="I5" s="18"/>
      <c r="J5" s="16"/>
      <c r="K5" s="17" t="s">
        <v>6</v>
      </c>
      <c r="L5" s="17"/>
      <c r="M5" s="18"/>
      <c r="N5" s="16"/>
      <c r="O5" s="17" t="s">
        <v>7</v>
      </c>
      <c r="P5" s="17"/>
      <c r="Q5" s="18"/>
      <c r="R5" s="16"/>
      <c r="S5" s="17" t="s">
        <v>8</v>
      </c>
      <c r="T5" s="17"/>
      <c r="U5" s="18"/>
      <c r="V5" s="17" t="s">
        <v>9</v>
      </c>
      <c r="W5" s="18"/>
      <c r="X5" s="19"/>
    </row>
    <row r="6" spans="1:24" ht="12.75">
      <c r="A6" s="11" t="s">
        <v>10</v>
      </c>
      <c r="B6" s="20" t="s">
        <v>11</v>
      </c>
      <c r="C6" s="21" t="s">
        <v>12</v>
      </c>
      <c r="D6" s="21"/>
      <c r="E6" s="22"/>
      <c r="F6" s="20" t="s">
        <v>11</v>
      </c>
      <c r="G6" s="21" t="s">
        <v>12</v>
      </c>
      <c r="H6" s="21"/>
      <c r="I6" s="22"/>
      <c r="J6" s="20" t="s">
        <v>11</v>
      </c>
      <c r="K6" s="21" t="s">
        <v>12</v>
      </c>
      <c r="L6" s="21"/>
      <c r="M6" s="22"/>
      <c r="N6" s="20" t="s">
        <v>11</v>
      </c>
      <c r="O6" s="21" t="s">
        <v>12</v>
      </c>
      <c r="P6" s="21"/>
      <c r="Q6" s="22"/>
      <c r="R6" s="20" t="s">
        <v>11</v>
      </c>
      <c r="S6" s="21" t="s">
        <v>12</v>
      </c>
      <c r="T6" s="21"/>
      <c r="U6" s="22"/>
      <c r="V6" s="23" t="s">
        <v>13</v>
      </c>
      <c r="W6" s="22" t="s">
        <v>14</v>
      </c>
      <c r="X6" s="24" t="s">
        <v>15</v>
      </c>
    </row>
    <row r="7" spans="1:24" ht="15" thickBot="1">
      <c r="A7" s="12"/>
      <c r="B7" s="20" t="s">
        <v>16</v>
      </c>
      <c r="C7" s="25" t="s">
        <v>17</v>
      </c>
      <c r="D7" s="21" t="s">
        <v>18</v>
      </c>
      <c r="E7" s="22" t="s">
        <v>19</v>
      </c>
      <c r="F7" s="20" t="s">
        <v>16</v>
      </c>
      <c r="G7" s="25" t="s">
        <v>17</v>
      </c>
      <c r="H7" s="21" t="s">
        <v>18</v>
      </c>
      <c r="I7" s="22" t="s">
        <v>19</v>
      </c>
      <c r="J7" s="20" t="s">
        <v>16</v>
      </c>
      <c r="K7" s="25" t="s">
        <v>17</v>
      </c>
      <c r="L7" s="21" t="s">
        <v>18</v>
      </c>
      <c r="M7" s="22" t="s">
        <v>19</v>
      </c>
      <c r="N7" s="20" t="s">
        <v>16</v>
      </c>
      <c r="O7" s="25" t="s">
        <v>17</v>
      </c>
      <c r="P7" s="21" t="s">
        <v>18</v>
      </c>
      <c r="Q7" s="22" t="s">
        <v>19</v>
      </c>
      <c r="R7" s="20" t="s">
        <v>16</v>
      </c>
      <c r="S7" s="25" t="s">
        <v>17</v>
      </c>
      <c r="T7" s="21" t="s">
        <v>18</v>
      </c>
      <c r="U7" s="22" t="s">
        <v>19</v>
      </c>
      <c r="V7" s="23"/>
      <c r="W7" s="22" t="s">
        <v>20</v>
      </c>
      <c r="X7" s="26"/>
    </row>
    <row r="8" spans="1:24" ht="12.75">
      <c r="A8" s="13">
        <v>1</v>
      </c>
      <c r="B8" s="1">
        <v>0.025</v>
      </c>
      <c r="C8" s="2">
        <v>0.03</v>
      </c>
      <c r="D8" s="2">
        <v>0.11</v>
      </c>
      <c r="E8" s="3">
        <v>-0.07</v>
      </c>
      <c r="F8" s="2"/>
      <c r="G8" s="2"/>
      <c r="H8" s="2"/>
      <c r="I8" s="2">
        <v>-3.54</v>
      </c>
      <c r="J8" s="1"/>
      <c r="K8" s="2"/>
      <c r="L8" s="2"/>
      <c r="M8" s="3">
        <v>-2.05</v>
      </c>
      <c r="N8" s="2"/>
      <c r="O8" s="2"/>
      <c r="P8" s="2"/>
      <c r="Q8" s="2">
        <v>3.68</v>
      </c>
      <c r="R8" s="1"/>
      <c r="S8" s="2"/>
      <c r="T8" s="2"/>
      <c r="U8" s="3">
        <v>3.86</v>
      </c>
      <c r="V8" s="2" t="s">
        <v>23</v>
      </c>
      <c r="W8" s="2">
        <v>14.3</v>
      </c>
      <c r="X8" s="29"/>
    </row>
    <row r="9" spans="1:24" ht="12.75">
      <c r="A9" s="14">
        <v>2</v>
      </c>
      <c r="B9" s="4"/>
      <c r="C9" s="5"/>
      <c r="D9" s="5"/>
      <c r="E9" s="6">
        <v>-0.09</v>
      </c>
      <c r="F9" s="5"/>
      <c r="G9" s="5"/>
      <c r="H9" s="5"/>
      <c r="I9" s="5">
        <v>-4.76</v>
      </c>
      <c r="J9" s="4"/>
      <c r="K9" s="5"/>
      <c r="L9" s="5"/>
      <c r="M9" s="6">
        <v>-2.76</v>
      </c>
      <c r="N9" s="5"/>
      <c r="O9" s="5"/>
      <c r="P9" s="5"/>
      <c r="Q9" s="5">
        <v>4.96</v>
      </c>
      <c r="R9" s="4"/>
      <c r="S9" s="5"/>
      <c r="T9" s="5"/>
      <c r="U9" s="6">
        <v>5.2</v>
      </c>
      <c r="V9" s="5" t="s">
        <v>23</v>
      </c>
      <c r="W9" s="5">
        <v>18.5</v>
      </c>
      <c r="X9" s="30"/>
    </row>
    <row r="10" spans="1:24" ht="12.75">
      <c r="A10" s="14">
        <v>3</v>
      </c>
      <c r="B10" s="4">
        <v>0.023</v>
      </c>
      <c r="C10" s="5">
        <v>0.04</v>
      </c>
      <c r="D10" s="5">
        <v>0.17</v>
      </c>
      <c r="E10" s="6">
        <v>-0.75</v>
      </c>
      <c r="F10" s="5"/>
      <c r="G10" s="5"/>
      <c r="H10" s="5"/>
      <c r="I10" s="5">
        <v>-1.29</v>
      </c>
      <c r="J10" s="4">
        <v>0.033</v>
      </c>
      <c r="K10" s="5">
        <v>0.17</v>
      </c>
      <c r="L10" s="5">
        <v>0.52</v>
      </c>
      <c r="M10" s="6">
        <v>-0.31</v>
      </c>
      <c r="N10" s="5">
        <v>0.017</v>
      </c>
      <c r="O10" s="5">
        <v>0.17</v>
      </c>
      <c r="P10" s="5">
        <v>1.02</v>
      </c>
      <c r="Q10" s="5">
        <v>1.87</v>
      </c>
      <c r="R10" s="4">
        <v>0.013</v>
      </c>
      <c r="S10" s="5">
        <v>0.16</v>
      </c>
      <c r="T10" s="5">
        <v>1.18</v>
      </c>
      <c r="U10" s="6">
        <v>1.77</v>
      </c>
      <c r="V10" s="5" t="s">
        <v>25</v>
      </c>
      <c r="W10" s="5">
        <v>7.2</v>
      </c>
      <c r="X10" s="30"/>
    </row>
    <row r="11" spans="1:24" ht="12.75">
      <c r="A11" s="14">
        <v>4</v>
      </c>
      <c r="B11" s="4">
        <v>0.023</v>
      </c>
      <c r="C11" s="5">
        <v>0.12</v>
      </c>
      <c r="D11" s="5">
        <v>0.5</v>
      </c>
      <c r="E11" s="6">
        <v>1.5</v>
      </c>
      <c r="F11" s="5"/>
      <c r="G11" s="5"/>
      <c r="H11" s="5"/>
      <c r="I11" s="5">
        <v>2.6</v>
      </c>
      <c r="J11" s="4">
        <v>0.033</v>
      </c>
      <c r="K11" s="5">
        <v>1.57</v>
      </c>
      <c r="L11" s="5">
        <v>4.82</v>
      </c>
      <c r="M11" s="6">
        <v>0.62</v>
      </c>
      <c r="N11" s="5">
        <v>0.029</v>
      </c>
      <c r="O11" s="5">
        <v>0.05</v>
      </c>
      <c r="P11" s="5">
        <v>0.19</v>
      </c>
      <c r="Q11" s="5">
        <v>-3.76</v>
      </c>
      <c r="R11" s="4">
        <v>0.015</v>
      </c>
      <c r="S11" s="5">
        <v>0.11</v>
      </c>
      <c r="T11" s="5">
        <v>0.76</v>
      </c>
      <c r="U11" s="6">
        <v>-3.55</v>
      </c>
      <c r="V11" s="5" t="s">
        <v>38</v>
      </c>
      <c r="W11" s="5">
        <v>11.7</v>
      </c>
      <c r="X11" s="30"/>
    </row>
    <row r="12" spans="1:24" ht="12.75">
      <c r="A12" s="14">
        <v>5</v>
      </c>
      <c r="B12" s="4"/>
      <c r="C12" s="5"/>
      <c r="D12" s="5"/>
      <c r="E12" s="6">
        <v>-3.52</v>
      </c>
      <c r="F12" s="5"/>
      <c r="G12" s="5"/>
      <c r="H12" s="5"/>
      <c r="I12" s="5">
        <v>2.79</v>
      </c>
      <c r="J12" s="4">
        <v>0.033</v>
      </c>
      <c r="K12" s="5">
        <v>0.25</v>
      </c>
      <c r="L12" s="5">
        <v>0.75</v>
      </c>
      <c r="M12" s="6">
        <v>3.79</v>
      </c>
      <c r="N12" s="5">
        <v>0.063</v>
      </c>
      <c r="O12" s="5">
        <v>1.01</v>
      </c>
      <c r="P12" s="5">
        <v>1.61</v>
      </c>
      <c r="Q12" s="5">
        <v>-0.3</v>
      </c>
      <c r="R12" s="4">
        <v>0.022</v>
      </c>
      <c r="S12" s="5">
        <v>0.25</v>
      </c>
      <c r="T12" s="5">
        <v>1.12</v>
      </c>
      <c r="U12" s="6">
        <v>-1.28</v>
      </c>
      <c r="V12" s="5" t="s">
        <v>21</v>
      </c>
      <c r="W12" s="5">
        <v>13.7</v>
      </c>
      <c r="X12" s="30"/>
    </row>
    <row r="13" spans="1:24" ht="12.75">
      <c r="A13" s="14">
        <v>6</v>
      </c>
      <c r="B13" s="4"/>
      <c r="C13" s="5"/>
      <c r="D13" s="5"/>
      <c r="E13" s="6">
        <v>-0.09</v>
      </c>
      <c r="F13" s="5"/>
      <c r="G13" s="5"/>
      <c r="H13" s="5"/>
      <c r="I13" s="5">
        <v>-4.97</v>
      </c>
      <c r="J13" s="4">
        <v>0.033</v>
      </c>
      <c r="K13" s="5">
        <v>0.15</v>
      </c>
      <c r="L13" s="5">
        <v>0.45</v>
      </c>
      <c r="M13" s="6">
        <v>-2.88</v>
      </c>
      <c r="N13" s="5">
        <v>0.058</v>
      </c>
      <c r="O13" s="5">
        <v>1.04</v>
      </c>
      <c r="P13" s="5">
        <v>1.79</v>
      </c>
      <c r="Q13" s="5">
        <v>5.17</v>
      </c>
      <c r="R13" s="4">
        <v>0.01</v>
      </c>
      <c r="S13" s="5">
        <v>0.04</v>
      </c>
      <c r="T13" s="5">
        <v>0.37</v>
      </c>
      <c r="U13" s="6">
        <v>5.43</v>
      </c>
      <c r="V13" s="5" t="s">
        <v>23</v>
      </c>
      <c r="W13" s="5">
        <v>16.6</v>
      </c>
      <c r="X13" s="30"/>
    </row>
    <row r="14" spans="1:24" ht="12.75">
      <c r="A14" s="14">
        <v>7</v>
      </c>
      <c r="B14" s="4">
        <v>0.055</v>
      </c>
      <c r="C14" s="5">
        <v>1.49</v>
      </c>
      <c r="D14" s="5">
        <v>2.7</v>
      </c>
      <c r="E14" s="6">
        <v>1.73</v>
      </c>
      <c r="F14" s="5"/>
      <c r="G14" s="5"/>
      <c r="H14" s="5"/>
      <c r="I14" s="5">
        <v>0.86</v>
      </c>
      <c r="J14" s="4">
        <v>0.033</v>
      </c>
      <c r="K14" s="5">
        <v>0.66</v>
      </c>
      <c r="L14" s="5">
        <v>2.02</v>
      </c>
      <c r="M14" s="6">
        <v>-0.54</v>
      </c>
      <c r="N14" s="5">
        <v>0.035</v>
      </c>
      <c r="O14" s="5">
        <v>0.14</v>
      </c>
      <c r="P14" s="5">
        <v>0.41</v>
      </c>
      <c r="Q14" s="5">
        <v>-2.14</v>
      </c>
      <c r="R14" s="4">
        <v>0.021</v>
      </c>
      <c r="S14" s="5">
        <v>0.18</v>
      </c>
      <c r="T14" s="5">
        <v>0.86</v>
      </c>
      <c r="U14" s="6">
        <v>-1.78</v>
      </c>
      <c r="V14" s="5" t="s">
        <v>39</v>
      </c>
      <c r="W14" s="5">
        <v>4.7</v>
      </c>
      <c r="X14" s="30"/>
    </row>
    <row r="15" spans="1:24" ht="12.75">
      <c r="A15" s="14">
        <v>8</v>
      </c>
      <c r="B15" s="4">
        <v>0.026</v>
      </c>
      <c r="C15" s="5">
        <v>0.12</v>
      </c>
      <c r="D15" s="5">
        <v>0.44</v>
      </c>
      <c r="E15" s="6">
        <v>-0.05</v>
      </c>
      <c r="F15" s="5"/>
      <c r="G15" s="5"/>
      <c r="H15" s="5"/>
      <c r="I15" s="5">
        <v>-2.76</v>
      </c>
      <c r="J15" s="4">
        <v>0.039</v>
      </c>
      <c r="K15" s="5">
        <v>0.11</v>
      </c>
      <c r="L15" s="5">
        <v>0.27</v>
      </c>
      <c r="M15" s="6">
        <v>-1.6</v>
      </c>
      <c r="N15" s="5">
        <v>0.043</v>
      </c>
      <c r="O15" s="5">
        <v>0.67</v>
      </c>
      <c r="P15" s="5">
        <v>1.57</v>
      </c>
      <c r="Q15" s="5">
        <v>2.87</v>
      </c>
      <c r="R15" s="4">
        <v>0.019</v>
      </c>
      <c r="S15" s="5">
        <v>0.33</v>
      </c>
      <c r="T15" s="5">
        <v>1.72</v>
      </c>
      <c r="U15" s="6">
        <v>3.02</v>
      </c>
      <c r="V15" s="5" t="s">
        <v>23</v>
      </c>
      <c r="W15" s="5">
        <v>12</v>
      </c>
      <c r="X15" s="30"/>
    </row>
    <row r="16" spans="1:24" ht="12.75">
      <c r="A16" s="14">
        <v>9</v>
      </c>
      <c r="B16" s="4">
        <v>0.025</v>
      </c>
      <c r="C16" s="5">
        <v>0.13</v>
      </c>
      <c r="D16" s="5">
        <v>0.52</v>
      </c>
      <c r="E16" s="6">
        <v>-0.13</v>
      </c>
      <c r="F16" s="5"/>
      <c r="G16" s="5"/>
      <c r="H16" s="5"/>
      <c r="I16" s="5">
        <v>-6.62</v>
      </c>
      <c r="J16" s="4">
        <v>0.036</v>
      </c>
      <c r="K16" s="5">
        <v>0.21</v>
      </c>
      <c r="L16" s="5">
        <v>0.59</v>
      </c>
      <c r="M16" s="6">
        <v>-3.84</v>
      </c>
      <c r="N16" s="5">
        <v>0.07</v>
      </c>
      <c r="O16" s="5">
        <v>0.85</v>
      </c>
      <c r="P16" s="5">
        <v>1.2</v>
      </c>
      <c r="Q16" s="5">
        <v>6.9</v>
      </c>
      <c r="R16" s="4">
        <v>0.062</v>
      </c>
      <c r="S16" s="5">
        <v>0.87</v>
      </c>
      <c r="T16" s="5">
        <v>1.4</v>
      </c>
      <c r="U16" s="6">
        <v>7.24</v>
      </c>
      <c r="V16" s="5" t="s">
        <v>23</v>
      </c>
      <c r="W16" s="5">
        <v>26.1</v>
      </c>
      <c r="X16" s="30"/>
    </row>
    <row r="17" spans="1:24" ht="12.75">
      <c r="A17" s="14">
        <v>10</v>
      </c>
      <c r="B17" s="4">
        <v>0.027</v>
      </c>
      <c r="C17" s="5">
        <v>0.12</v>
      </c>
      <c r="D17" s="5">
        <v>0.43</v>
      </c>
      <c r="E17" s="6">
        <v>-0.11</v>
      </c>
      <c r="F17" s="5"/>
      <c r="G17" s="5"/>
      <c r="H17" s="5"/>
      <c r="I17" s="5">
        <v>-5.76</v>
      </c>
      <c r="J17" s="4">
        <v>0.038</v>
      </c>
      <c r="K17" s="5">
        <v>0.58</v>
      </c>
      <c r="L17" s="5">
        <v>1.55</v>
      </c>
      <c r="M17" s="6">
        <v>-3.34</v>
      </c>
      <c r="N17" s="5"/>
      <c r="O17" s="5"/>
      <c r="P17" s="5"/>
      <c r="Q17" s="5">
        <v>6</v>
      </c>
      <c r="R17" s="4">
        <v>0.04</v>
      </c>
      <c r="S17" s="5">
        <v>0.41</v>
      </c>
      <c r="T17" s="5">
        <v>1.02</v>
      </c>
      <c r="U17" s="6">
        <v>6.3</v>
      </c>
      <c r="V17" s="5" t="s">
        <v>23</v>
      </c>
      <c r="W17" s="5">
        <v>19.9</v>
      </c>
      <c r="X17" s="30"/>
    </row>
    <row r="18" spans="1:24" ht="12.75">
      <c r="A18" s="14">
        <v>11</v>
      </c>
      <c r="B18" s="4">
        <v>0.051</v>
      </c>
      <c r="C18" s="5">
        <v>0.69</v>
      </c>
      <c r="D18" s="5">
        <v>1.35</v>
      </c>
      <c r="E18" s="6">
        <v>0.06</v>
      </c>
      <c r="F18" s="5"/>
      <c r="G18" s="5"/>
      <c r="H18" s="5"/>
      <c r="I18" s="5">
        <v>3.11</v>
      </c>
      <c r="J18" s="4">
        <v>0.035</v>
      </c>
      <c r="K18" s="5">
        <v>0.77</v>
      </c>
      <c r="L18" s="5">
        <v>2.2</v>
      </c>
      <c r="M18" s="6">
        <v>1.8</v>
      </c>
      <c r="N18" s="5"/>
      <c r="O18" s="5"/>
      <c r="P18" s="5"/>
      <c r="Q18" s="5">
        <v>-3.23</v>
      </c>
      <c r="R18" s="4">
        <v>0.022</v>
      </c>
      <c r="S18" s="5">
        <v>0.16</v>
      </c>
      <c r="T18" s="5">
        <v>0.74</v>
      </c>
      <c r="U18" s="6">
        <v>-3.4</v>
      </c>
      <c r="V18" s="5" t="s">
        <v>40</v>
      </c>
      <c r="W18" s="5">
        <v>9.6</v>
      </c>
      <c r="X18" s="30"/>
    </row>
    <row r="19" spans="1:24" ht="12.75">
      <c r="A19" s="14">
        <v>12</v>
      </c>
      <c r="B19" s="4">
        <v>0.024</v>
      </c>
      <c r="C19" s="5">
        <v>0.14</v>
      </c>
      <c r="D19" s="5">
        <v>0.59</v>
      </c>
      <c r="E19" s="6">
        <v>-2.14</v>
      </c>
      <c r="F19" s="5"/>
      <c r="G19" s="5"/>
      <c r="H19" s="5"/>
      <c r="I19" s="5">
        <v>-3.7</v>
      </c>
      <c r="J19" s="4">
        <v>0.034</v>
      </c>
      <c r="K19" s="5">
        <v>0.05</v>
      </c>
      <c r="L19" s="5">
        <v>0.14</v>
      </c>
      <c r="M19" s="6">
        <v>-0.89</v>
      </c>
      <c r="N19" s="5"/>
      <c r="O19" s="5"/>
      <c r="P19" s="5"/>
      <c r="Q19" s="5">
        <v>5.35</v>
      </c>
      <c r="R19" s="4">
        <v>0.014</v>
      </c>
      <c r="S19" s="5">
        <v>0.18</v>
      </c>
      <c r="T19" s="5">
        <v>1.28</v>
      </c>
      <c r="U19" s="6">
        <v>5.06</v>
      </c>
      <c r="V19" s="5" t="s">
        <v>25</v>
      </c>
      <c r="W19" s="5">
        <v>17.2</v>
      </c>
      <c r="X19" s="30"/>
    </row>
    <row r="20" spans="1:24" ht="12.75">
      <c r="A20" s="14">
        <v>13</v>
      </c>
      <c r="B20" s="4"/>
      <c r="C20" s="5"/>
      <c r="D20" s="5"/>
      <c r="E20" s="6">
        <v>-0.09</v>
      </c>
      <c r="F20" s="5"/>
      <c r="G20" s="5"/>
      <c r="H20" s="5"/>
      <c r="I20" s="5">
        <v>-4.75</v>
      </c>
      <c r="J20" s="4">
        <v>0.036</v>
      </c>
      <c r="K20" s="5">
        <v>0.23</v>
      </c>
      <c r="L20" s="5">
        <v>0.63</v>
      </c>
      <c r="M20" s="6">
        <v>-2.76</v>
      </c>
      <c r="N20" s="5">
        <v>0.055</v>
      </c>
      <c r="O20" s="5">
        <v>0.66</v>
      </c>
      <c r="P20" s="5">
        <v>1.19</v>
      </c>
      <c r="Q20" s="5">
        <v>4.95</v>
      </c>
      <c r="R20" s="4">
        <v>0.02</v>
      </c>
      <c r="S20" s="5">
        <v>0.21</v>
      </c>
      <c r="T20" s="5">
        <v>1.05</v>
      </c>
      <c r="U20" s="6">
        <v>5.19</v>
      </c>
      <c r="V20" s="5" t="s">
        <v>23</v>
      </c>
      <c r="W20" s="5">
        <v>18.4</v>
      </c>
      <c r="X20" s="30"/>
    </row>
    <row r="21" spans="1:24" ht="12.75">
      <c r="A21" s="14">
        <v>14</v>
      </c>
      <c r="B21" s="4">
        <v>0.034</v>
      </c>
      <c r="C21" s="5">
        <v>0.03</v>
      </c>
      <c r="D21" s="5">
        <v>0.09</v>
      </c>
      <c r="E21" s="6">
        <v>-1.91</v>
      </c>
      <c r="F21" s="5"/>
      <c r="G21" s="5"/>
      <c r="H21" s="5"/>
      <c r="I21" s="5">
        <v>-3.3</v>
      </c>
      <c r="J21" s="4">
        <v>0.035</v>
      </c>
      <c r="K21" s="5">
        <v>0.67</v>
      </c>
      <c r="L21" s="5">
        <v>1.9</v>
      </c>
      <c r="M21" s="6">
        <v>-0.79</v>
      </c>
      <c r="N21" s="5">
        <v>0.055</v>
      </c>
      <c r="O21" s="5">
        <v>0.87</v>
      </c>
      <c r="P21" s="5">
        <v>1.57</v>
      </c>
      <c r="Q21" s="5">
        <v>4.79</v>
      </c>
      <c r="R21" s="4">
        <v>0.01</v>
      </c>
      <c r="S21" s="5">
        <v>0.03</v>
      </c>
      <c r="T21" s="5">
        <v>0.27</v>
      </c>
      <c r="U21" s="6">
        <v>4.52</v>
      </c>
      <c r="V21" s="5" t="s">
        <v>25</v>
      </c>
      <c r="W21" s="5">
        <v>14.2</v>
      </c>
      <c r="X21" s="30"/>
    </row>
    <row r="22" spans="1:24" ht="12.75">
      <c r="A22" s="14">
        <v>15</v>
      </c>
      <c r="B22" s="4">
        <v>0.028</v>
      </c>
      <c r="C22" s="5">
        <v>0.16</v>
      </c>
      <c r="D22" s="5">
        <v>0.59</v>
      </c>
      <c r="E22" s="6">
        <v>-0.07</v>
      </c>
      <c r="F22" s="5"/>
      <c r="G22" s="5"/>
      <c r="H22" s="5"/>
      <c r="I22" s="5">
        <v>-3.81</v>
      </c>
      <c r="J22" s="4">
        <v>0.043</v>
      </c>
      <c r="K22" s="5">
        <v>0.34</v>
      </c>
      <c r="L22" s="5">
        <v>0.8</v>
      </c>
      <c r="M22" s="6">
        <v>-2.21</v>
      </c>
      <c r="N22" s="5">
        <v>0.022</v>
      </c>
      <c r="O22" s="5">
        <v>0.37</v>
      </c>
      <c r="P22" s="5">
        <v>1.67</v>
      </c>
      <c r="Q22" s="5">
        <v>3.97</v>
      </c>
      <c r="R22" s="4">
        <v>0.018</v>
      </c>
      <c r="S22" s="5">
        <v>0.18</v>
      </c>
      <c r="T22" s="5">
        <v>0.98</v>
      </c>
      <c r="U22" s="6">
        <v>4.16</v>
      </c>
      <c r="V22" s="5" t="s">
        <v>23</v>
      </c>
      <c r="W22" s="5">
        <v>13.9</v>
      </c>
      <c r="X22" s="30"/>
    </row>
    <row r="23" spans="1:24" ht="12.75">
      <c r="A23" s="14">
        <v>16</v>
      </c>
      <c r="B23" s="4">
        <v>0.03</v>
      </c>
      <c r="C23" s="5">
        <v>0.39</v>
      </c>
      <c r="D23" s="5">
        <v>1.29</v>
      </c>
      <c r="E23" s="6">
        <v>-0.06</v>
      </c>
      <c r="F23" s="5"/>
      <c r="G23" s="5"/>
      <c r="H23" s="5"/>
      <c r="I23" s="5">
        <v>-3.35</v>
      </c>
      <c r="J23" s="4">
        <v>0.035</v>
      </c>
      <c r="K23" s="5">
        <v>0.23</v>
      </c>
      <c r="L23" s="5">
        <v>0.65</v>
      </c>
      <c r="M23" s="6">
        <v>-1.94</v>
      </c>
      <c r="N23" s="5">
        <v>0.038</v>
      </c>
      <c r="O23" s="5">
        <v>0.3</v>
      </c>
      <c r="P23" s="5">
        <v>0.8</v>
      </c>
      <c r="Q23" s="5">
        <v>3.49</v>
      </c>
      <c r="R23" s="4">
        <v>0.05</v>
      </c>
      <c r="S23" s="5">
        <v>0.79</v>
      </c>
      <c r="T23" s="5">
        <v>1.59</v>
      </c>
      <c r="U23" s="6">
        <v>3.66</v>
      </c>
      <c r="V23" s="5" t="s">
        <v>23</v>
      </c>
      <c r="W23" s="5">
        <v>9.5</v>
      </c>
      <c r="X23" s="30"/>
    </row>
    <row r="24" spans="1:24" ht="12.75">
      <c r="A24" s="14">
        <v>17</v>
      </c>
      <c r="B24" s="4">
        <v>0.041</v>
      </c>
      <c r="C24" s="5">
        <v>0.04</v>
      </c>
      <c r="D24" s="5">
        <v>0.1</v>
      </c>
      <c r="E24" s="6">
        <v>2.02</v>
      </c>
      <c r="F24" s="5"/>
      <c r="G24" s="5"/>
      <c r="H24" s="5"/>
      <c r="I24" s="5">
        <v>-5.51</v>
      </c>
      <c r="J24" s="4">
        <v>0.034</v>
      </c>
      <c r="K24" s="5">
        <v>0.15</v>
      </c>
      <c r="L24" s="5">
        <v>0.43</v>
      </c>
      <c r="M24" s="6">
        <v>-4.49</v>
      </c>
      <c r="N24" s="5">
        <v>0.037</v>
      </c>
      <c r="O24" s="5">
        <v>0.32</v>
      </c>
      <c r="P24" s="5">
        <v>0.86</v>
      </c>
      <c r="Q24" s="5">
        <v>4.19</v>
      </c>
      <c r="R24" s="4">
        <v>0.06</v>
      </c>
      <c r="S24" s="5">
        <v>0.3</v>
      </c>
      <c r="T24" s="5">
        <v>1.15</v>
      </c>
      <c r="U24" s="6">
        <v>4.97</v>
      </c>
      <c r="V24" s="5" t="s">
        <v>22</v>
      </c>
      <c r="W24" s="5">
        <v>15.6</v>
      </c>
      <c r="X24" s="30"/>
    </row>
    <row r="25" spans="1:24" ht="12.75">
      <c r="A25" s="14">
        <v>18</v>
      </c>
      <c r="B25" s="4">
        <v>0.03</v>
      </c>
      <c r="C25" s="5">
        <v>0.53</v>
      </c>
      <c r="D25" s="5">
        <v>1.78</v>
      </c>
      <c r="E25" s="6">
        <v>3.07</v>
      </c>
      <c r="F25" s="5"/>
      <c r="G25" s="5"/>
      <c r="H25" s="5"/>
      <c r="I25" s="5">
        <v>-0.09</v>
      </c>
      <c r="J25" s="4">
        <v>0.044</v>
      </c>
      <c r="K25" s="5">
        <v>0.98</v>
      </c>
      <c r="L25" s="5">
        <v>2.21</v>
      </c>
      <c r="M25" s="6">
        <v>-1.92</v>
      </c>
      <c r="N25" s="5">
        <v>0.041</v>
      </c>
      <c r="O25" s="5">
        <v>0.18</v>
      </c>
      <c r="P25" s="5">
        <v>0.43</v>
      </c>
      <c r="Q25" s="5">
        <v>-2.14</v>
      </c>
      <c r="R25" s="4">
        <v>0.029</v>
      </c>
      <c r="S25" s="5">
        <v>0.28</v>
      </c>
      <c r="T25" s="5">
        <v>0.96</v>
      </c>
      <c r="U25" s="6">
        <v>-1.42</v>
      </c>
      <c r="V25" s="5" t="s">
        <v>35</v>
      </c>
      <c r="W25" s="5">
        <v>9.5</v>
      </c>
      <c r="X25" s="30"/>
    </row>
    <row r="26" spans="1:24" ht="12.75">
      <c r="A26" s="14">
        <v>19</v>
      </c>
      <c r="B26" s="4">
        <v>0.031</v>
      </c>
      <c r="C26" s="5">
        <v>0.11</v>
      </c>
      <c r="D26" s="5">
        <v>0.36</v>
      </c>
      <c r="E26" s="6">
        <v>-0.05</v>
      </c>
      <c r="F26" s="5"/>
      <c r="G26" s="5"/>
      <c r="H26" s="5"/>
      <c r="I26" s="5">
        <v>-2.71</v>
      </c>
      <c r="J26" s="4">
        <v>0.048</v>
      </c>
      <c r="K26" s="5">
        <v>0.23</v>
      </c>
      <c r="L26" s="5">
        <v>0.47</v>
      </c>
      <c r="M26" s="6">
        <v>-1.57</v>
      </c>
      <c r="N26" s="5">
        <v>0.035</v>
      </c>
      <c r="O26" s="5">
        <v>0.26</v>
      </c>
      <c r="P26" s="5">
        <v>0.73</v>
      </c>
      <c r="Q26" s="5">
        <v>2.82</v>
      </c>
      <c r="R26" s="4">
        <v>0.029</v>
      </c>
      <c r="S26" s="5">
        <v>0.38</v>
      </c>
      <c r="T26" s="5">
        <v>1.31</v>
      </c>
      <c r="U26" s="6">
        <v>2.97</v>
      </c>
      <c r="V26" s="5" t="s">
        <v>23</v>
      </c>
      <c r="W26" s="5">
        <v>8.7</v>
      </c>
      <c r="X26" s="30"/>
    </row>
    <row r="27" spans="1:24" ht="12.75">
      <c r="A27" s="14">
        <v>20</v>
      </c>
      <c r="B27" s="4">
        <v>0.026</v>
      </c>
      <c r="C27" s="5">
        <v>0.38</v>
      </c>
      <c r="D27" s="5">
        <v>1.5</v>
      </c>
      <c r="E27" s="6">
        <v>3.63</v>
      </c>
      <c r="F27" s="5"/>
      <c r="G27" s="5"/>
      <c r="H27" s="5"/>
      <c r="I27" s="5">
        <v>-0.1</v>
      </c>
      <c r="J27" s="4">
        <v>0.055</v>
      </c>
      <c r="K27" s="5">
        <v>0.7</v>
      </c>
      <c r="L27" s="5">
        <v>1.27</v>
      </c>
      <c r="M27" s="6">
        <v>-2.26</v>
      </c>
      <c r="N27" s="5">
        <v>0.038</v>
      </c>
      <c r="O27" s="5">
        <v>0.14</v>
      </c>
      <c r="P27" s="5">
        <v>0.38</v>
      </c>
      <c r="Q27" s="5">
        <v>-2.53</v>
      </c>
      <c r="R27" s="4">
        <v>0.019</v>
      </c>
      <c r="S27" s="5">
        <v>0.13</v>
      </c>
      <c r="T27" s="5">
        <v>0.7</v>
      </c>
      <c r="U27" s="6">
        <v>-1.68</v>
      </c>
      <c r="V27" s="5" t="s">
        <v>35</v>
      </c>
      <c r="W27" s="5">
        <v>10</v>
      </c>
      <c r="X27" s="30"/>
    </row>
    <row r="28" spans="1:24" ht="12.75">
      <c r="A28" s="14">
        <v>21</v>
      </c>
      <c r="B28" s="4">
        <v>0.03</v>
      </c>
      <c r="C28" s="5">
        <v>0.1</v>
      </c>
      <c r="D28" s="5">
        <v>0.33</v>
      </c>
      <c r="E28" s="6">
        <v>1.71</v>
      </c>
      <c r="F28" s="5"/>
      <c r="G28" s="5"/>
      <c r="H28" s="5"/>
      <c r="I28" s="5">
        <v>-4.66</v>
      </c>
      <c r="J28" s="4">
        <v>0.044</v>
      </c>
      <c r="K28" s="5">
        <v>0.36</v>
      </c>
      <c r="L28" s="5">
        <v>0.81</v>
      </c>
      <c r="M28" s="6">
        <v>-3.79</v>
      </c>
      <c r="N28" s="5">
        <v>0.036</v>
      </c>
      <c r="O28" s="5">
        <v>0.19</v>
      </c>
      <c r="P28" s="5">
        <v>0.53</v>
      </c>
      <c r="Q28" s="5">
        <v>3.54</v>
      </c>
      <c r="R28" s="4">
        <v>0.019</v>
      </c>
      <c r="S28" s="5">
        <v>0.08</v>
      </c>
      <c r="T28" s="5">
        <v>0.44</v>
      </c>
      <c r="U28" s="6">
        <v>4.21</v>
      </c>
      <c r="V28" s="5" t="s">
        <v>22</v>
      </c>
      <c r="W28" s="5">
        <v>10.2</v>
      </c>
      <c r="X28" s="30"/>
    </row>
    <row r="29" spans="1:24" ht="12.75">
      <c r="A29" s="14">
        <v>22</v>
      </c>
      <c r="B29" s="4">
        <v>0.034</v>
      </c>
      <c r="C29" s="5">
        <v>0.04</v>
      </c>
      <c r="D29" s="5">
        <v>0.12</v>
      </c>
      <c r="E29" s="6">
        <v>-3.53</v>
      </c>
      <c r="F29" s="5"/>
      <c r="G29" s="5"/>
      <c r="H29" s="5"/>
      <c r="I29" s="5">
        <v>1.44</v>
      </c>
      <c r="J29" s="4">
        <v>0.044</v>
      </c>
      <c r="K29" s="5">
        <v>1.52</v>
      </c>
      <c r="L29" s="5">
        <v>3.45</v>
      </c>
      <c r="M29" s="6">
        <v>2.99</v>
      </c>
      <c r="N29" s="5">
        <v>0.028</v>
      </c>
      <c r="O29" s="5">
        <v>0.1</v>
      </c>
      <c r="P29" s="5">
        <v>0.34</v>
      </c>
      <c r="Q29" s="5">
        <v>1.09</v>
      </c>
      <c r="R29" s="4">
        <v>0.013</v>
      </c>
      <c r="S29" s="5">
        <v>0.05</v>
      </c>
      <c r="T29" s="5">
        <v>0.34</v>
      </c>
      <c r="U29" s="6">
        <v>0.18</v>
      </c>
      <c r="V29" s="5" t="s">
        <v>28</v>
      </c>
      <c r="W29" s="5">
        <v>14</v>
      </c>
      <c r="X29" s="30"/>
    </row>
    <row r="30" spans="1:24" ht="12.75">
      <c r="A30" s="14">
        <v>23</v>
      </c>
      <c r="B30" s="4">
        <v>0.031</v>
      </c>
      <c r="C30" s="5">
        <v>0.18</v>
      </c>
      <c r="D30" s="5">
        <v>0.57</v>
      </c>
      <c r="E30" s="6">
        <v>-2.79</v>
      </c>
      <c r="F30" s="5"/>
      <c r="G30" s="5"/>
      <c r="H30" s="5"/>
      <c r="I30" s="5">
        <v>2.21</v>
      </c>
      <c r="J30" s="4">
        <v>0.05</v>
      </c>
      <c r="K30" s="5">
        <v>1.69</v>
      </c>
      <c r="L30" s="5">
        <v>3.35</v>
      </c>
      <c r="M30" s="6">
        <v>3</v>
      </c>
      <c r="N30" s="5">
        <v>0.028</v>
      </c>
      <c r="O30" s="5">
        <v>0.16</v>
      </c>
      <c r="P30" s="5">
        <v>0.57</v>
      </c>
      <c r="Q30" s="5">
        <v>-0.24</v>
      </c>
      <c r="R30" s="4">
        <v>0.01</v>
      </c>
      <c r="S30" s="5">
        <v>0.15</v>
      </c>
      <c r="T30" s="5">
        <v>1.55</v>
      </c>
      <c r="U30" s="6">
        <v>-1.01</v>
      </c>
      <c r="V30" s="5" t="s">
        <v>21</v>
      </c>
      <c r="W30" s="5">
        <v>10</v>
      </c>
      <c r="X30" s="30"/>
    </row>
    <row r="31" spans="1:24" ht="12.75">
      <c r="A31" s="14">
        <v>24</v>
      </c>
      <c r="B31" s="4">
        <v>0.031</v>
      </c>
      <c r="C31" s="5">
        <v>0.37</v>
      </c>
      <c r="D31" s="5">
        <v>1.19</v>
      </c>
      <c r="E31" s="6">
        <v>-0.14</v>
      </c>
      <c r="F31" s="5"/>
      <c r="G31" s="5"/>
      <c r="H31" s="5"/>
      <c r="I31" s="5">
        <v>-7.52</v>
      </c>
      <c r="J31" s="4">
        <v>0.043</v>
      </c>
      <c r="K31" s="5">
        <v>0.44</v>
      </c>
      <c r="L31" s="5">
        <v>1.04</v>
      </c>
      <c r="M31" s="6">
        <v>-4.36</v>
      </c>
      <c r="N31" s="5">
        <v>0.039</v>
      </c>
      <c r="O31" s="5">
        <v>0.34</v>
      </c>
      <c r="P31" s="5">
        <v>0.87</v>
      </c>
      <c r="Q31" s="5">
        <v>7.83</v>
      </c>
      <c r="R31" s="4">
        <v>0.03</v>
      </c>
      <c r="S31" s="5">
        <v>0.33</v>
      </c>
      <c r="T31" s="5">
        <v>1.11</v>
      </c>
      <c r="U31" s="6">
        <v>8.22</v>
      </c>
      <c r="V31" s="5" t="s">
        <v>23</v>
      </c>
      <c r="W31" s="5">
        <v>19.7</v>
      </c>
      <c r="X31" s="30"/>
    </row>
    <row r="32" spans="1:24" ht="12.75">
      <c r="A32" s="14">
        <v>25</v>
      </c>
      <c r="B32" s="4">
        <v>0.026</v>
      </c>
      <c r="C32" s="5">
        <v>0.11</v>
      </c>
      <c r="D32" s="5">
        <v>0.43</v>
      </c>
      <c r="E32" s="6">
        <v>-3.2</v>
      </c>
      <c r="F32" s="5"/>
      <c r="G32" s="5"/>
      <c r="H32" s="5"/>
      <c r="I32" s="5">
        <v>-5.53</v>
      </c>
      <c r="J32" s="4">
        <v>0.04</v>
      </c>
      <c r="K32" s="5">
        <v>0.32</v>
      </c>
      <c r="L32" s="5">
        <v>0.81</v>
      </c>
      <c r="M32" s="6">
        <v>-1.33</v>
      </c>
      <c r="N32" s="5">
        <v>0.039</v>
      </c>
      <c r="O32" s="5">
        <v>0.37</v>
      </c>
      <c r="P32" s="5">
        <v>0.93</v>
      </c>
      <c r="Q32" s="5">
        <v>8.01</v>
      </c>
      <c r="R32" s="4">
        <v>0.018</v>
      </c>
      <c r="S32" s="5">
        <v>0.08</v>
      </c>
      <c r="T32" s="5">
        <v>0.46</v>
      </c>
      <c r="U32" s="6">
        <v>7.57</v>
      </c>
      <c r="V32" s="5" t="s">
        <v>25</v>
      </c>
      <c r="W32" s="5">
        <v>23.5</v>
      </c>
      <c r="X32" s="30"/>
    </row>
    <row r="33" spans="1:24" ht="12.75">
      <c r="A33" s="14">
        <v>26</v>
      </c>
      <c r="B33" s="4">
        <v>0.025</v>
      </c>
      <c r="C33" s="5">
        <v>0.16</v>
      </c>
      <c r="D33" s="5">
        <v>0.65</v>
      </c>
      <c r="E33" s="6">
        <v>-1.99</v>
      </c>
      <c r="F33" s="5"/>
      <c r="G33" s="5"/>
      <c r="H33" s="5"/>
      <c r="I33" s="5">
        <v>-0.99</v>
      </c>
      <c r="J33" s="4">
        <v>0.053</v>
      </c>
      <c r="K33" s="5">
        <v>0.23</v>
      </c>
      <c r="L33" s="5">
        <v>0.43</v>
      </c>
      <c r="M33" s="6">
        <v>0.62</v>
      </c>
      <c r="N33" s="5">
        <v>0.035</v>
      </c>
      <c r="O33" s="5">
        <v>0.64</v>
      </c>
      <c r="P33" s="5">
        <v>1.83</v>
      </c>
      <c r="Q33" s="5">
        <v>2.47</v>
      </c>
      <c r="R33" s="4">
        <v>0.022</v>
      </c>
      <c r="S33" s="5">
        <v>0.13</v>
      </c>
      <c r="T33" s="5">
        <v>0.61</v>
      </c>
      <c r="U33" s="6">
        <v>2.06</v>
      </c>
      <c r="V33" s="5" t="s">
        <v>36</v>
      </c>
      <c r="W33" s="5">
        <v>18</v>
      </c>
      <c r="X33" s="30"/>
    </row>
    <row r="34" spans="1:24" ht="12.75">
      <c r="A34" s="14">
        <v>27</v>
      </c>
      <c r="B34" s="4">
        <v>0.048</v>
      </c>
      <c r="C34" s="5">
        <v>0.04</v>
      </c>
      <c r="D34" s="5">
        <v>0.08</v>
      </c>
      <c r="E34" s="6">
        <v>0.07</v>
      </c>
      <c r="F34" s="5"/>
      <c r="G34" s="5"/>
      <c r="H34" s="5"/>
      <c r="I34" s="5">
        <v>-3.79</v>
      </c>
      <c r="J34" s="4">
        <v>0.046</v>
      </c>
      <c r="K34" s="5">
        <v>0.36</v>
      </c>
      <c r="L34" s="5">
        <v>0.77</v>
      </c>
      <c r="M34" s="6">
        <v>-2.2</v>
      </c>
      <c r="N34" s="5">
        <v>0.034</v>
      </c>
      <c r="O34" s="5">
        <v>0.35</v>
      </c>
      <c r="P34" s="5">
        <v>1.03</v>
      </c>
      <c r="Q34" s="5">
        <v>3.95</v>
      </c>
      <c r="R34" s="4">
        <v>0.026</v>
      </c>
      <c r="S34" s="5">
        <v>0.18</v>
      </c>
      <c r="T34" s="5">
        <v>0.69</v>
      </c>
      <c r="U34" s="6">
        <v>4.14</v>
      </c>
      <c r="V34" s="5" t="s">
        <v>23</v>
      </c>
      <c r="W34" s="5">
        <v>13.6</v>
      </c>
      <c r="X34" s="30"/>
    </row>
    <row r="35" spans="1:24" ht="12.75">
      <c r="A35" s="14">
        <v>28</v>
      </c>
      <c r="B35" s="4">
        <v>0.04</v>
      </c>
      <c r="C35" s="5">
        <v>0.33</v>
      </c>
      <c r="D35" s="5">
        <v>0.82</v>
      </c>
      <c r="E35" s="6">
        <v>-2.38</v>
      </c>
      <c r="F35" s="5"/>
      <c r="G35" s="5"/>
      <c r="H35" s="5"/>
      <c r="I35" s="5">
        <v>1.39</v>
      </c>
      <c r="J35" s="4">
        <v>0.055</v>
      </c>
      <c r="K35" s="5">
        <v>0.9</v>
      </c>
      <c r="L35" s="5">
        <v>1.64</v>
      </c>
      <c r="M35" s="6">
        <v>2.27</v>
      </c>
      <c r="N35" s="5">
        <v>0.037</v>
      </c>
      <c r="O35" s="5">
        <v>0.11</v>
      </c>
      <c r="P35" s="5">
        <v>0.31</v>
      </c>
      <c r="Q35" s="5">
        <v>0.3</v>
      </c>
      <c r="R35" s="4">
        <v>0.024</v>
      </c>
      <c r="S35" s="5">
        <v>0.08</v>
      </c>
      <c r="T35" s="5">
        <v>0.34</v>
      </c>
      <c r="U35" s="6">
        <v>-0.34</v>
      </c>
      <c r="V35" s="5" t="s">
        <v>28</v>
      </c>
      <c r="W35" s="5">
        <v>9.3</v>
      </c>
      <c r="X35" s="30"/>
    </row>
    <row r="36" spans="1:24" ht="12.75">
      <c r="A36" s="14">
        <v>29</v>
      </c>
      <c r="B36" s="4">
        <v>0.033</v>
      </c>
      <c r="C36" s="5">
        <v>0.04</v>
      </c>
      <c r="D36" s="5">
        <v>0.12</v>
      </c>
      <c r="E36" s="6">
        <v>-4.61</v>
      </c>
      <c r="F36" s="5"/>
      <c r="G36" s="5"/>
      <c r="H36" s="5"/>
      <c r="I36" s="5">
        <v>3.65</v>
      </c>
      <c r="J36" s="4">
        <v>0.057</v>
      </c>
      <c r="K36" s="5">
        <v>4.27</v>
      </c>
      <c r="L36" s="5">
        <v>7.44</v>
      </c>
      <c r="M36" s="6">
        <v>4.96</v>
      </c>
      <c r="N36" s="5">
        <v>0.027</v>
      </c>
      <c r="O36" s="5">
        <v>0.1</v>
      </c>
      <c r="P36" s="5">
        <v>0.37</v>
      </c>
      <c r="Q36" s="5">
        <v>-0.39</v>
      </c>
      <c r="R36" s="4">
        <v>0.026</v>
      </c>
      <c r="S36" s="5">
        <v>0.11</v>
      </c>
      <c r="T36" s="5">
        <v>0.42</v>
      </c>
      <c r="U36" s="6">
        <v>-1.68</v>
      </c>
      <c r="V36" s="5" t="s">
        <v>21</v>
      </c>
      <c r="W36" s="5">
        <v>17.1</v>
      </c>
      <c r="X36" s="30"/>
    </row>
    <row r="37" spans="1:24" ht="12.75">
      <c r="A37" s="14">
        <v>30</v>
      </c>
      <c r="B37" s="4">
        <v>0.031</v>
      </c>
      <c r="C37" s="5">
        <v>0.13</v>
      </c>
      <c r="D37" s="5">
        <v>0.43</v>
      </c>
      <c r="E37" s="6">
        <v>-3.82</v>
      </c>
      <c r="F37" s="5"/>
      <c r="G37" s="5"/>
      <c r="H37" s="5"/>
      <c r="I37" s="5">
        <v>3.02</v>
      </c>
      <c r="J37" s="4">
        <v>0.065</v>
      </c>
      <c r="K37" s="5">
        <v>1.59</v>
      </c>
      <c r="L37" s="5">
        <v>2.47</v>
      </c>
      <c r="M37" s="6">
        <v>4.11</v>
      </c>
      <c r="N37" s="5">
        <v>0.042</v>
      </c>
      <c r="O37" s="5">
        <v>0.1</v>
      </c>
      <c r="P37" s="5">
        <v>0.23</v>
      </c>
      <c r="Q37" s="5">
        <v>-0.33</v>
      </c>
      <c r="R37" s="4">
        <v>0.036</v>
      </c>
      <c r="S37" s="5">
        <v>0.18</v>
      </c>
      <c r="T37" s="5">
        <v>0.49</v>
      </c>
      <c r="U37" s="6">
        <v>-1.39</v>
      </c>
      <c r="V37" s="5" t="s">
        <v>21</v>
      </c>
      <c r="W37" s="5">
        <v>11.6</v>
      </c>
      <c r="X37" s="30"/>
    </row>
    <row r="38" spans="1:24" ht="13.5" thickBot="1">
      <c r="A38" s="15">
        <v>31</v>
      </c>
      <c r="B38" s="7"/>
      <c r="C38" s="8"/>
      <c r="D38" s="8"/>
      <c r="E38" s="9">
        <v>-4.53</v>
      </c>
      <c r="F38" s="8"/>
      <c r="G38" s="8"/>
      <c r="H38" s="8"/>
      <c r="I38" s="8">
        <v>3.58</v>
      </c>
      <c r="J38" s="7"/>
      <c r="K38" s="8"/>
      <c r="L38" s="8"/>
      <c r="M38" s="9">
        <v>4.87</v>
      </c>
      <c r="N38" s="8"/>
      <c r="O38" s="8"/>
      <c r="P38" s="8"/>
      <c r="Q38" s="8">
        <v>-0.39</v>
      </c>
      <c r="R38" s="7"/>
      <c r="S38" s="8"/>
      <c r="T38" s="8"/>
      <c r="U38" s="9">
        <v>-1.65</v>
      </c>
      <c r="V38" s="8" t="s">
        <v>21</v>
      </c>
      <c r="W38" s="8">
        <v>17.4</v>
      </c>
      <c r="X38" s="31"/>
    </row>
    <row r="39" spans="1:24" ht="12.75">
      <c r="A39" s="13" t="s">
        <v>29</v>
      </c>
      <c r="B39" s="1">
        <f>AVERAGE(B8:B38)</f>
        <v>0.031846153846153864</v>
      </c>
      <c r="C39" s="2">
        <f>AVERAGE(C8:C38)</f>
        <v>0.23153846153846155</v>
      </c>
      <c r="D39" s="2">
        <f>AVERAGE(D8:D38)</f>
        <v>0.6638461538461538</v>
      </c>
      <c r="E39" s="3"/>
      <c r="F39" s="2"/>
      <c r="G39" s="2"/>
      <c r="H39" s="2"/>
      <c r="I39" s="2"/>
      <c r="J39" s="1">
        <f>AVERAGE(J8:J38)</f>
        <v>0.04192857142857144</v>
      </c>
      <c r="K39" s="2">
        <f>AVERAGE(K8:K38)</f>
        <v>0.7046428571428571</v>
      </c>
      <c r="L39" s="2">
        <f>AVERAGE(L8:L38)</f>
        <v>1.567142857142857</v>
      </c>
      <c r="M39" s="3"/>
      <c r="N39" s="2">
        <f>AVERAGE(N8:N38)</f>
        <v>0.03924000000000002</v>
      </c>
      <c r="O39" s="2">
        <f>AVERAGE(O8:O38)</f>
        <v>0.37959999999999994</v>
      </c>
      <c r="P39" s="2">
        <f>AVERAGE(P8:P38)</f>
        <v>0.8972000000000001</v>
      </c>
      <c r="Q39" s="2"/>
      <c r="R39" s="1">
        <f>AVERAGE(R8:R38)</f>
        <v>0.024892857142857154</v>
      </c>
      <c r="S39" s="2">
        <f>AVERAGE(S8:S38)</f>
        <v>0.22714285714285715</v>
      </c>
      <c r="T39" s="2">
        <f>AVERAGE(T8:T38)</f>
        <v>0.8896428571428572</v>
      </c>
      <c r="U39" s="3"/>
      <c r="V39" s="2"/>
      <c r="W39" s="2"/>
      <c r="X39" s="29"/>
    </row>
    <row r="40" spans="1:24" ht="12.75">
      <c r="A40" s="14" t="s">
        <v>30</v>
      </c>
      <c r="B40" s="4">
        <f>COUNT(B8:B38)</f>
        <v>26</v>
      </c>
      <c r="C40" s="5">
        <f>COUNT(C8:C38)</f>
        <v>26</v>
      </c>
      <c r="D40" s="5">
        <f>COUNT(D8:D38)</f>
        <v>26</v>
      </c>
      <c r="E40" s="6"/>
      <c r="F40" s="5"/>
      <c r="G40" s="5"/>
      <c r="H40" s="5"/>
      <c r="I40" s="5"/>
      <c r="J40" s="4">
        <f>COUNT(J8:J38)</f>
        <v>28</v>
      </c>
      <c r="K40" s="5">
        <f>COUNT(K8:K38)</f>
        <v>28</v>
      </c>
      <c r="L40" s="5">
        <f>COUNT(L8:L38)</f>
        <v>28</v>
      </c>
      <c r="M40" s="6"/>
      <c r="N40" s="4">
        <f>COUNT(N8:N38)</f>
        <v>25</v>
      </c>
      <c r="O40" s="5">
        <f>COUNT(O8:O38)</f>
        <v>25</v>
      </c>
      <c r="P40" s="5">
        <f>COUNT(P8:P38)</f>
        <v>25</v>
      </c>
      <c r="Q40" s="6"/>
      <c r="R40" s="4">
        <f>COUNT(R8:R38)</f>
        <v>28</v>
      </c>
      <c r="S40" s="5">
        <f>COUNT(S8:S38)</f>
        <v>28</v>
      </c>
      <c r="T40" s="5">
        <f>COUNT(T8:T38)</f>
        <v>28</v>
      </c>
      <c r="U40" s="6"/>
      <c r="V40" s="5"/>
      <c r="W40" s="5"/>
      <c r="X40" s="30"/>
    </row>
    <row r="41" spans="1:24" ht="13.5" thickBot="1">
      <c r="A41" s="14" t="s">
        <v>31</v>
      </c>
      <c r="B41" s="7">
        <f>STDEV(B8:B38)</f>
        <v>0.008572944920818264</v>
      </c>
      <c r="C41" s="8">
        <f>STDEV(C8:C38)</f>
        <v>0.3065771329723377</v>
      </c>
      <c r="D41" s="8"/>
      <c r="E41" s="9"/>
      <c r="F41" s="5"/>
      <c r="G41" s="5"/>
      <c r="H41" s="5"/>
      <c r="I41" s="5"/>
      <c r="J41" s="7">
        <f>STDEV(J8:J38)</f>
        <v>0.008869124853184465</v>
      </c>
      <c r="K41" s="8">
        <f>STDEV(K8:K38)</f>
        <v>0.8529143161466048</v>
      </c>
      <c r="L41" s="8"/>
      <c r="M41" s="9"/>
      <c r="N41" s="5">
        <f>STDEV(N8:N38)</f>
        <v>0.012564102302459391</v>
      </c>
      <c r="O41" s="5">
        <f>STDEV(O8:O38)</f>
        <v>0.3062879908408642</v>
      </c>
      <c r="P41" s="5"/>
      <c r="Q41" s="5"/>
      <c r="R41" s="7">
        <f>STDEV(R8:R38)</f>
        <v>0.013720326326197711</v>
      </c>
      <c r="S41" s="8">
        <f>STDEV(S8:S38)</f>
        <v>0.19809943524247178</v>
      </c>
      <c r="T41" s="8"/>
      <c r="U41" s="9"/>
      <c r="V41" s="5"/>
      <c r="W41" s="5"/>
      <c r="X41" s="31"/>
    </row>
    <row r="42" spans="1:24" ht="13.5" thickBot="1">
      <c r="A42" s="32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2.75">
      <c r="A43" s="14" t="s">
        <v>33</v>
      </c>
      <c r="B43" s="1">
        <f>AVERAGE('Gennaio 98'!B8:B38,'Febbraio 98'!B8:B38,B8:B38)</f>
        <v>0.03250684931506848</v>
      </c>
      <c r="C43" s="2">
        <f>AVERAGE('Gennaio 98'!C8:C38,'Febbraio 98'!C8:C38,C8:C38)</f>
        <v>0.19931506849315056</v>
      </c>
      <c r="D43" s="2">
        <f>AVERAGE('Gennaio 98'!D8:D38,'Febbraio 98'!D8:D38,D8:D38)</f>
        <v>0.5779452054794519</v>
      </c>
      <c r="E43" s="3"/>
      <c r="F43" s="5"/>
      <c r="G43" s="5"/>
      <c r="H43" s="5"/>
      <c r="I43" s="5"/>
      <c r="J43" s="1">
        <f>AVERAGE('Gennaio 98'!J8:J38,'Febbraio 98'!J8:J38,J8:J38)</f>
        <v>0.04113698630136987</v>
      </c>
      <c r="K43" s="2">
        <f>AVERAGE('Gennaio 98'!K8:K38,'Febbraio 98'!K8:K38,K8:K38)</f>
        <v>1.0965753424657538</v>
      </c>
      <c r="L43" s="2">
        <f>AVERAGE('Gennaio 98'!L8:L38,'Febbraio 98'!L8:L38,L8:L38)</f>
        <v>2.4257534246575343</v>
      </c>
      <c r="M43" s="3"/>
      <c r="N43" s="5">
        <f>AVERAGE('Gennaio 98'!N8:N38,'Febbraio 98'!N8:N38,N8:N38)</f>
        <v>0.03578481012658228</v>
      </c>
      <c r="O43" s="5">
        <f>AVERAGE('Gennaio 98'!O8:O38,'Febbraio 98'!O8:O38,O8:O38)</f>
        <v>0.3945569620253167</v>
      </c>
      <c r="P43" s="5">
        <f>AVERAGE('Gennaio 98'!P8:P38,'Febbraio 98'!P8:P38,P8:P38)</f>
        <v>1.099620253164557</v>
      </c>
      <c r="Q43" s="5"/>
      <c r="R43" s="1">
        <f>AVERAGE('Gennaio 98'!R8:R38,'Febbraio 98'!R8:R38,R8:R38)</f>
        <v>0.0245974025974026</v>
      </c>
      <c r="S43" s="2">
        <f>AVERAGE('Gennaio 98'!S8:S38,'Febbraio 98'!S8:S38,S8:S38)</f>
        <v>0.2770129870129869</v>
      </c>
      <c r="T43" s="2">
        <f>AVERAGE('Gennaio 98'!T8:T38,'Febbraio 98'!T8:T38,T8:T38)</f>
        <v>1.1555844155844157</v>
      </c>
      <c r="U43" s="3"/>
      <c r="V43" s="5"/>
      <c r="W43" s="5"/>
      <c r="X43" s="29"/>
    </row>
    <row r="44" spans="1:24" ht="12.75">
      <c r="A44" s="14" t="s">
        <v>30</v>
      </c>
      <c r="B44" s="4">
        <f>COUNT('Gennaio 98'!B8:B38,'Febbraio 98'!B8:B38,B8:B38)</f>
        <v>73</v>
      </c>
      <c r="C44" s="5">
        <f>COUNT('Gennaio 98'!C8:C38,'Febbraio 98'!C8:C38,C8:C38)</f>
        <v>73</v>
      </c>
      <c r="D44" s="5">
        <f>COUNT('Gennaio 98'!D8:D38,'Febbraio 98'!D8:D38,D8:D38)</f>
        <v>73</v>
      </c>
      <c r="E44" s="6"/>
      <c r="F44" s="5"/>
      <c r="G44" s="5"/>
      <c r="H44" s="5"/>
      <c r="I44" s="5"/>
      <c r="J44" s="4">
        <f>COUNT('Gennaio 98'!J8:J38,'Febbraio 98'!J8:J38,J8:J38)</f>
        <v>73</v>
      </c>
      <c r="K44" s="5">
        <f>COUNT('Gennaio 98'!K8:K38,'Febbraio 98'!K8:K38,K8:K38)</f>
        <v>73</v>
      </c>
      <c r="L44" s="5">
        <f>COUNT('Gennaio 98'!L8:L38,'Febbraio 98'!L8:L38,L8:L38)</f>
        <v>73</v>
      </c>
      <c r="M44" s="6"/>
      <c r="N44" s="5">
        <f>COUNT('Gennaio 98'!N8:N38,'Febbraio 98'!N8:N38,N8:N38)</f>
        <v>79</v>
      </c>
      <c r="O44" s="5">
        <f>COUNT('Gennaio 98'!O8:O38,'Febbraio 98'!O8:O38,O8:O38)</f>
        <v>79</v>
      </c>
      <c r="P44" s="5">
        <f>COUNT('Gennaio 98'!P8:P38,'Febbraio 98'!P8:P38,P8:P38)</f>
        <v>79</v>
      </c>
      <c r="Q44" s="5"/>
      <c r="R44" s="4">
        <f>COUNT('Gennaio 98'!R8:R38,'Febbraio 98'!R8:R38,R8:R38)</f>
        <v>77</v>
      </c>
      <c r="S44" s="5">
        <f>COUNT('Gennaio 98'!S8:S38,'Febbraio 98'!S8:S38,S8:S38)</f>
        <v>77</v>
      </c>
      <c r="T44" s="5">
        <f>COUNT('Gennaio 98'!T8:T38,'Febbraio 98'!T8:T38,T8:T38)</f>
        <v>77</v>
      </c>
      <c r="U44" s="6"/>
      <c r="V44" s="5"/>
      <c r="W44" s="5"/>
      <c r="X44" s="30"/>
    </row>
    <row r="45" spans="1:24" ht="13.5" thickBot="1">
      <c r="A45" s="15" t="s">
        <v>31</v>
      </c>
      <c r="B45" s="7">
        <f>STDEV('Gennaio 98'!B8:B38,'Febbraio 98'!B8:B38,B8:B38)</f>
        <v>0.009254313240128828</v>
      </c>
      <c r="C45" s="8">
        <f>STDEV('Gennaio 98'!C8:C38,'Febbraio 98'!C8:C38,C8:C38)</f>
        <v>0.26077517331944566</v>
      </c>
      <c r="D45" s="8"/>
      <c r="E45" s="9"/>
      <c r="F45" s="8"/>
      <c r="G45" s="8"/>
      <c r="H45" s="8"/>
      <c r="I45" s="8"/>
      <c r="J45" s="7">
        <f>STDEV('Gennaio 98'!J8:J38,'Febbraio 98'!J8:J38,J8:J38)</f>
        <v>0.010657958774358336</v>
      </c>
      <c r="K45" s="8">
        <f>STDEV('Gennaio 98'!K8:K38,'Febbraio 98'!K8:K38,K8:K38)</f>
        <v>1.406938381318814</v>
      </c>
      <c r="L45" s="8"/>
      <c r="M45" s="9"/>
      <c r="N45" s="8">
        <f>STDEV('Gennaio 98'!N8:N38,'Febbraio 98'!N8:N38,N8:N38)</f>
        <v>0.01606291387660021</v>
      </c>
      <c r="O45" s="8">
        <f>STDEV('Gennaio 98'!O8:O38,'Febbraio 98'!O8:O38,O8:O38)</f>
        <v>0.47105391239262195</v>
      </c>
      <c r="P45" s="8"/>
      <c r="Q45" s="8"/>
      <c r="R45" s="7">
        <f>STDEV('Gennaio 98'!R8:R38,'Febbraio 98'!R8:R38,R8:R38)</f>
        <v>0.01814072166807082</v>
      </c>
      <c r="S45" s="8">
        <f>STDEV('Gennaio 98'!S8:S38,'Febbraio 98'!S8:S38,S8:S38)</f>
        <v>0.26469975511026483</v>
      </c>
      <c r="T45" s="8"/>
      <c r="U45" s="9"/>
      <c r="V45" s="8"/>
      <c r="W45" s="8"/>
      <c r="X45" s="31"/>
    </row>
  </sheetData>
  <printOptions/>
  <pageMargins left="0.61" right="0.46" top="1" bottom="1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5"/>
  <sheetViews>
    <sheetView zoomScale="50" zoomScaleNormal="50" workbookViewId="0" topLeftCell="A2">
      <selection activeCell="V22" sqref="V22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7109375" style="0" customWidth="1"/>
    <col min="4" max="4" width="5.7109375" style="0" customWidth="1"/>
    <col min="5" max="5" width="5.8515625" style="0" customWidth="1"/>
    <col min="6" max="6" width="0.2890625" style="0" hidden="1" customWidth="1"/>
    <col min="7" max="7" width="7.421875" style="0" hidden="1" customWidth="1"/>
    <col min="8" max="8" width="5.7109375" style="0" hidden="1" customWidth="1"/>
    <col min="9" max="9" width="6.00390625" style="0" hidden="1" customWidth="1"/>
    <col min="10" max="10" width="7.8515625" style="0" customWidth="1"/>
    <col min="11" max="11" width="7.57421875" style="0" customWidth="1"/>
    <col min="12" max="12" width="5.8515625" style="0" customWidth="1"/>
    <col min="13" max="13" width="5.7109375" style="0" customWidth="1"/>
    <col min="14" max="14" width="8.00390625" style="0" customWidth="1"/>
    <col min="15" max="15" width="7.57421875" style="0" customWidth="1"/>
    <col min="16" max="16" width="5.57421875" style="0" customWidth="1"/>
    <col min="17" max="17" width="5.8515625" style="0" customWidth="1"/>
    <col min="18" max="18" width="8.00390625" style="0" customWidth="1"/>
    <col min="19" max="19" width="7.57421875" style="0" customWidth="1"/>
    <col min="20" max="20" width="6.00390625" style="0" customWidth="1"/>
    <col min="21" max="21" width="8.421875" style="0" customWidth="1"/>
    <col min="23" max="23" width="11.8515625" style="0" customWidth="1"/>
    <col min="24" max="24" width="9.140625" style="0" hidden="1" customWidth="1"/>
  </cols>
  <sheetData>
    <row r="1" spans="1:4" ht="12.75">
      <c r="A1" s="27" t="s">
        <v>0</v>
      </c>
      <c r="B1" s="28" t="s">
        <v>41</v>
      </c>
      <c r="C1" s="27" t="s">
        <v>2</v>
      </c>
      <c r="D1">
        <v>1998</v>
      </c>
    </row>
    <row r="2" spans="1:3" ht="12.75">
      <c r="A2" s="27"/>
      <c r="B2" s="27"/>
      <c r="C2" s="27"/>
    </row>
    <row r="3" spans="1:3" ht="12.75">
      <c r="A3" s="27"/>
      <c r="B3" s="27"/>
      <c r="C3" s="27"/>
    </row>
    <row r="4" ht="13.5" thickBot="1">
      <c r="C4" t="s">
        <v>3</v>
      </c>
    </row>
    <row r="5" spans="1:24" ht="12.75">
      <c r="A5" s="10"/>
      <c r="B5" s="16"/>
      <c r="C5" s="17" t="s">
        <v>4</v>
      </c>
      <c r="D5" s="17"/>
      <c r="E5" s="18"/>
      <c r="F5" s="16"/>
      <c r="G5" s="17" t="s">
        <v>5</v>
      </c>
      <c r="H5" s="17"/>
      <c r="I5" s="18"/>
      <c r="J5" s="16"/>
      <c r="K5" s="17" t="s">
        <v>6</v>
      </c>
      <c r="L5" s="17"/>
      <c r="M5" s="18"/>
      <c r="N5" s="16"/>
      <c r="O5" s="17" t="s">
        <v>7</v>
      </c>
      <c r="P5" s="17"/>
      <c r="Q5" s="18"/>
      <c r="R5" s="16"/>
      <c r="S5" s="17" t="s">
        <v>8</v>
      </c>
      <c r="T5" s="17"/>
      <c r="U5" s="18"/>
      <c r="V5" s="17" t="s">
        <v>9</v>
      </c>
      <c r="W5" s="18"/>
      <c r="X5" s="19"/>
    </row>
    <row r="6" spans="1:24" ht="12.75">
      <c r="A6" s="11" t="s">
        <v>10</v>
      </c>
      <c r="B6" s="20" t="s">
        <v>11</v>
      </c>
      <c r="C6" s="21" t="s">
        <v>12</v>
      </c>
      <c r="D6" s="21"/>
      <c r="E6" s="22"/>
      <c r="F6" s="20" t="s">
        <v>11</v>
      </c>
      <c r="G6" s="21" t="s">
        <v>12</v>
      </c>
      <c r="H6" s="21"/>
      <c r="I6" s="22"/>
      <c r="J6" s="20" t="s">
        <v>11</v>
      </c>
      <c r="K6" s="21" t="s">
        <v>12</v>
      </c>
      <c r="L6" s="21"/>
      <c r="M6" s="22"/>
      <c r="N6" s="20" t="s">
        <v>11</v>
      </c>
      <c r="O6" s="21" t="s">
        <v>12</v>
      </c>
      <c r="P6" s="21"/>
      <c r="Q6" s="22"/>
      <c r="R6" s="20" t="s">
        <v>11</v>
      </c>
      <c r="S6" s="21" t="s">
        <v>12</v>
      </c>
      <c r="T6" s="21"/>
      <c r="U6" s="22"/>
      <c r="V6" s="23" t="s">
        <v>13</v>
      </c>
      <c r="W6" s="22" t="s">
        <v>14</v>
      </c>
      <c r="X6" s="24" t="s">
        <v>15</v>
      </c>
    </row>
    <row r="7" spans="1:24" ht="15" thickBot="1">
      <c r="A7" s="12"/>
      <c r="B7" s="20" t="s">
        <v>16</v>
      </c>
      <c r="C7" s="25" t="s">
        <v>17</v>
      </c>
      <c r="D7" s="21" t="s">
        <v>18</v>
      </c>
      <c r="E7" s="22" t="s">
        <v>19</v>
      </c>
      <c r="F7" s="20" t="s">
        <v>16</v>
      </c>
      <c r="G7" s="25" t="s">
        <v>17</v>
      </c>
      <c r="H7" s="21" t="s">
        <v>18</v>
      </c>
      <c r="I7" s="22" t="s">
        <v>19</v>
      </c>
      <c r="J7" s="20" t="s">
        <v>16</v>
      </c>
      <c r="K7" s="25" t="s">
        <v>17</v>
      </c>
      <c r="L7" s="21" t="s">
        <v>18</v>
      </c>
      <c r="M7" s="22" t="s">
        <v>19</v>
      </c>
      <c r="N7" s="20" t="s">
        <v>16</v>
      </c>
      <c r="O7" s="25" t="s">
        <v>17</v>
      </c>
      <c r="P7" s="21" t="s">
        <v>18</v>
      </c>
      <c r="Q7" s="22" t="s">
        <v>19</v>
      </c>
      <c r="R7" s="20" t="s">
        <v>16</v>
      </c>
      <c r="S7" s="25" t="s">
        <v>17</v>
      </c>
      <c r="T7" s="21" t="s">
        <v>18</v>
      </c>
      <c r="U7" s="22" t="s">
        <v>19</v>
      </c>
      <c r="V7" s="23"/>
      <c r="W7" s="22" t="s">
        <v>20</v>
      </c>
      <c r="X7" s="26"/>
    </row>
    <row r="8" spans="1:24" ht="12.75">
      <c r="A8" s="13">
        <v>1</v>
      </c>
      <c r="B8" s="1"/>
      <c r="C8" s="2"/>
      <c r="D8" s="2"/>
      <c r="E8" s="3">
        <v>-0.05</v>
      </c>
      <c r="F8" s="2"/>
      <c r="G8" s="2"/>
      <c r="H8" s="2"/>
      <c r="I8" s="2">
        <v>-2.76</v>
      </c>
      <c r="J8" s="1">
        <v>0.046</v>
      </c>
      <c r="K8" s="2">
        <v>1.08</v>
      </c>
      <c r="L8" s="2">
        <v>2.35</v>
      </c>
      <c r="M8" s="3">
        <v>-1.6</v>
      </c>
      <c r="N8" s="2">
        <v>0.047</v>
      </c>
      <c r="O8" s="2">
        <v>0.59</v>
      </c>
      <c r="P8" s="2">
        <v>1.25</v>
      </c>
      <c r="Q8" s="2">
        <v>2.87</v>
      </c>
      <c r="R8" s="1">
        <v>0.032</v>
      </c>
      <c r="S8" s="2">
        <v>0.29</v>
      </c>
      <c r="T8" s="2">
        <v>0.9</v>
      </c>
      <c r="U8" s="3">
        <v>3.02</v>
      </c>
      <c r="V8" s="2" t="s">
        <v>23</v>
      </c>
      <c r="W8" s="2">
        <v>10.3</v>
      </c>
      <c r="X8" s="29"/>
    </row>
    <row r="9" spans="1:24" ht="12.75">
      <c r="A9" s="14">
        <v>2</v>
      </c>
      <c r="B9" s="4">
        <v>0.018</v>
      </c>
      <c r="C9" s="5">
        <v>0.22</v>
      </c>
      <c r="D9" s="5">
        <v>1.19</v>
      </c>
      <c r="E9" s="6">
        <v>1.11</v>
      </c>
      <c r="F9" s="5"/>
      <c r="G9" s="5"/>
      <c r="H9" s="5"/>
      <c r="I9" s="5">
        <v>-3.03</v>
      </c>
      <c r="J9" s="4">
        <v>0.045</v>
      </c>
      <c r="K9" s="5">
        <v>0.5</v>
      </c>
      <c r="L9" s="5">
        <v>0.12</v>
      </c>
      <c r="M9" s="6">
        <v>-2.47</v>
      </c>
      <c r="N9" s="5">
        <v>0.007</v>
      </c>
      <c r="O9" s="5">
        <v>0.05</v>
      </c>
      <c r="P9" s="5">
        <v>0.79</v>
      </c>
      <c r="Q9" s="5">
        <v>2.3</v>
      </c>
      <c r="R9" s="4">
        <v>0.013</v>
      </c>
      <c r="S9" s="5">
        <v>0.12</v>
      </c>
      <c r="T9" s="5">
        <v>0.88</v>
      </c>
      <c r="U9" s="6">
        <v>2.73</v>
      </c>
      <c r="V9" s="5" t="s">
        <v>22</v>
      </c>
      <c r="W9" s="5">
        <v>7.6</v>
      </c>
      <c r="X9" s="30"/>
    </row>
    <row r="10" spans="1:24" ht="12.75">
      <c r="A10" s="14">
        <v>3</v>
      </c>
      <c r="B10" s="4">
        <v>0.017</v>
      </c>
      <c r="C10" s="5">
        <v>0.21</v>
      </c>
      <c r="D10" s="5">
        <v>1.21</v>
      </c>
      <c r="E10" s="6">
        <v>-0.88</v>
      </c>
      <c r="F10" s="5"/>
      <c r="G10" s="5"/>
      <c r="H10" s="5"/>
      <c r="I10" s="5">
        <v>2.4</v>
      </c>
      <c r="J10" s="4">
        <v>0.032</v>
      </c>
      <c r="K10" s="5">
        <v>0.47</v>
      </c>
      <c r="L10" s="5">
        <v>1.49</v>
      </c>
      <c r="M10" s="6">
        <v>1.95</v>
      </c>
      <c r="N10" s="5">
        <v>0.033</v>
      </c>
      <c r="O10" s="5">
        <v>0.23</v>
      </c>
      <c r="P10" s="5">
        <v>0.7</v>
      </c>
      <c r="Q10" s="5">
        <v>-1.82</v>
      </c>
      <c r="R10" s="4">
        <v>0.013</v>
      </c>
      <c r="S10" s="5">
        <v>0.19</v>
      </c>
      <c r="T10" s="5">
        <v>1.5</v>
      </c>
      <c r="U10" s="6">
        <v>-2.17</v>
      </c>
      <c r="V10" s="5" t="s">
        <v>24</v>
      </c>
      <c r="W10" s="5">
        <v>9.3</v>
      </c>
      <c r="X10" s="30"/>
    </row>
    <row r="11" spans="1:24" ht="12.75">
      <c r="A11" s="14">
        <v>4</v>
      </c>
      <c r="B11" s="4">
        <v>0.023</v>
      </c>
      <c r="C11" s="5">
        <v>0.32</v>
      </c>
      <c r="D11" s="5">
        <v>1.4</v>
      </c>
      <c r="E11" s="6">
        <v>2.77</v>
      </c>
      <c r="F11" s="5"/>
      <c r="G11" s="5"/>
      <c r="H11" s="5"/>
      <c r="I11" s="5">
        <v>-0.08</v>
      </c>
      <c r="J11" s="4">
        <v>0.037</v>
      </c>
      <c r="K11" s="5">
        <v>0.61</v>
      </c>
      <c r="L11" s="5">
        <v>1.63</v>
      </c>
      <c r="M11" s="6">
        <v>-1.73</v>
      </c>
      <c r="N11" s="5">
        <v>0.033</v>
      </c>
      <c r="O11" s="5">
        <v>0.03</v>
      </c>
      <c r="P11" s="5">
        <v>0.1</v>
      </c>
      <c r="Q11" s="5">
        <v>-1.94</v>
      </c>
      <c r="R11" s="4">
        <v>0.019</v>
      </c>
      <c r="S11" s="5">
        <v>0.17</v>
      </c>
      <c r="T11" s="5">
        <v>0.88</v>
      </c>
      <c r="U11" s="6">
        <v>-1.28</v>
      </c>
      <c r="V11" s="5" t="s">
        <v>35</v>
      </c>
      <c r="W11" s="5">
        <v>12.8</v>
      </c>
      <c r="X11" s="30"/>
    </row>
    <row r="12" spans="1:24" ht="12.75">
      <c r="A12" s="14">
        <v>5</v>
      </c>
      <c r="B12" s="4">
        <v>0.028</v>
      </c>
      <c r="C12" s="5">
        <v>0.4</v>
      </c>
      <c r="D12" s="5">
        <v>1.41</v>
      </c>
      <c r="E12" s="6">
        <v>0.94</v>
      </c>
      <c r="F12" s="5"/>
      <c r="G12" s="5"/>
      <c r="H12" s="5"/>
      <c r="I12" s="5">
        <v>-2.57</v>
      </c>
      <c r="J12" s="4">
        <v>0.041</v>
      </c>
      <c r="K12" s="5">
        <v>0.16</v>
      </c>
      <c r="L12" s="5">
        <v>0.38</v>
      </c>
      <c r="M12" s="6">
        <v>-2.09</v>
      </c>
      <c r="N12" s="5">
        <v>0.033</v>
      </c>
      <c r="O12" s="5">
        <v>0.12</v>
      </c>
      <c r="P12" s="5">
        <v>0.35</v>
      </c>
      <c r="Q12" s="5">
        <v>1.95</v>
      </c>
      <c r="R12" s="4">
        <v>0.022</v>
      </c>
      <c r="S12" s="5">
        <v>0.13</v>
      </c>
      <c r="T12" s="5">
        <v>0.62</v>
      </c>
      <c r="U12" s="6">
        <v>2.32</v>
      </c>
      <c r="V12" s="5" t="s">
        <v>22</v>
      </c>
      <c r="W12" s="5">
        <v>8.9</v>
      </c>
      <c r="X12" s="30"/>
    </row>
    <row r="13" spans="1:24" ht="12.75">
      <c r="A13" s="14">
        <v>6</v>
      </c>
      <c r="B13" s="4">
        <v>0.023</v>
      </c>
      <c r="C13" s="5">
        <v>0.12</v>
      </c>
      <c r="D13" s="5">
        <v>0.51</v>
      </c>
      <c r="E13" s="6">
        <v>1.29</v>
      </c>
      <c r="F13" s="5"/>
      <c r="G13" s="5"/>
      <c r="H13" s="5"/>
      <c r="I13" s="5">
        <v>-3.51</v>
      </c>
      <c r="J13" s="4">
        <v>0.044</v>
      </c>
      <c r="K13" s="5">
        <v>0.15</v>
      </c>
      <c r="L13" s="5">
        <v>0.34</v>
      </c>
      <c r="M13" s="6">
        <v>-2.86</v>
      </c>
      <c r="N13" s="5">
        <v>0.033</v>
      </c>
      <c r="O13" s="5">
        <v>0.04</v>
      </c>
      <c r="P13" s="5">
        <v>0.11</v>
      </c>
      <c r="Q13" s="5">
        <v>2.67</v>
      </c>
      <c r="R13" s="4">
        <v>0.013</v>
      </c>
      <c r="S13" s="5">
        <v>0.34</v>
      </c>
      <c r="T13" s="5">
        <v>2.5</v>
      </c>
      <c r="U13" s="6">
        <v>3.17</v>
      </c>
      <c r="V13" s="5" t="s">
        <v>22</v>
      </c>
      <c r="W13" s="5">
        <v>11.4</v>
      </c>
      <c r="X13" s="30"/>
    </row>
    <row r="14" spans="1:24" ht="12.75">
      <c r="A14" s="14">
        <v>7</v>
      </c>
      <c r="B14" s="4">
        <v>0.017</v>
      </c>
      <c r="C14" s="5">
        <v>0.56</v>
      </c>
      <c r="D14" s="5">
        <v>3.21</v>
      </c>
      <c r="E14" s="6">
        <v>-2.66</v>
      </c>
      <c r="F14" s="5"/>
      <c r="G14" s="5"/>
      <c r="H14" s="5"/>
      <c r="I14" s="5">
        <v>2.1</v>
      </c>
      <c r="J14" s="4">
        <v>0.037</v>
      </c>
      <c r="K14" s="5">
        <v>0.27</v>
      </c>
      <c r="L14" s="5">
        <v>0.73</v>
      </c>
      <c r="M14" s="6">
        <v>2.86</v>
      </c>
      <c r="N14" s="5">
        <v>0.033</v>
      </c>
      <c r="O14" s="5">
        <v>0.42</v>
      </c>
      <c r="P14" s="5">
        <v>1.25</v>
      </c>
      <c r="Q14" s="5">
        <v>-0.23</v>
      </c>
      <c r="R14" s="4">
        <v>0.024</v>
      </c>
      <c r="S14" s="5">
        <v>0.15</v>
      </c>
      <c r="T14" s="5">
        <v>0.63</v>
      </c>
      <c r="U14" s="6">
        <v>-0.97</v>
      </c>
      <c r="V14" s="5" t="s">
        <v>21</v>
      </c>
      <c r="W14" s="5">
        <v>9.9</v>
      </c>
      <c r="X14" s="30"/>
    </row>
    <row r="15" spans="1:24" ht="12.75">
      <c r="A15" s="14">
        <v>8</v>
      </c>
      <c r="B15" s="4">
        <v>0.014</v>
      </c>
      <c r="C15" s="5">
        <v>0.49</v>
      </c>
      <c r="D15" s="5">
        <v>3.37</v>
      </c>
      <c r="E15" s="6">
        <v>-0.27</v>
      </c>
      <c r="F15" s="5"/>
      <c r="G15" s="5"/>
      <c r="H15" s="5"/>
      <c r="I15" s="5">
        <v>-0.84</v>
      </c>
      <c r="J15" s="4">
        <v>0.029</v>
      </c>
      <c r="K15" s="5">
        <v>0.52</v>
      </c>
      <c r="L15" s="5">
        <v>1.83</v>
      </c>
      <c r="M15" s="6">
        <v>-0.34</v>
      </c>
      <c r="N15" s="5">
        <v>0.033</v>
      </c>
      <c r="O15" s="5">
        <v>0.28</v>
      </c>
      <c r="P15" s="5">
        <v>0.85</v>
      </c>
      <c r="Q15" s="5">
        <v>1.06</v>
      </c>
      <c r="R15" s="4">
        <v>0.013</v>
      </c>
      <c r="S15" s="5">
        <v>0.39</v>
      </c>
      <c r="T15" s="5">
        <v>3.11</v>
      </c>
      <c r="U15" s="6">
        <v>1.05</v>
      </c>
      <c r="V15" s="5" t="s">
        <v>22</v>
      </c>
      <c r="W15" s="5">
        <v>10.2</v>
      </c>
      <c r="X15" s="30"/>
    </row>
    <row r="16" spans="1:24" ht="12.75">
      <c r="A16" s="14">
        <v>9</v>
      </c>
      <c r="B16" s="4">
        <v>0.018</v>
      </c>
      <c r="C16" s="5">
        <v>0.32</v>
      </c>
      <c r="D16" s="5">
        <v>1.73</v>
      </c>
      <c r="E16" s="6"/>
      <c r="F16" s="5"/>
      <c r="G16" s="5"/>
      <c r="H16" s="5"/>
      <c r="I16" s="5"/>
      <c r="J16" s="4">
        <v>0.045</v>
      </c>
      <c r="K16" s="5">
        <v>0.15</v>
      </c>
      <c r="L16" s="5">
        <v>0.33</v>
      </c>
      <c r="M16" s="6"/>
      <c r="N16" s="5">
        <v>0.033</v>
      </c>
      <c r="O16" s="5">
        <v>0.19</v>
      </c>
      <c r="P16" s="5">
        <v>0.57</v>
      </c>
      <c r="Q16" s="5"/>
      <c r="R16" s="4">
        <v>0.038</v>
      </c>
      <c r="S16" s="5">
        <v>0.27</v>
      </c>
      <c r="T16" s="5">
        <v>0.71</v>
      </c>
      <c r="U16" s="6"/>
      <c r="V16" s="5"/>
      <c r="W16" s="5"/>
      <c r="X16" s="30"/>
    </row>
    <row r="17" spans="1:24" ht="12.75">
      <c r="A17" s="14">
        <v>10</v>
      </c>
      <c r="B17" s="4">
        <v>0.028</v>
      </c>
      <c r="C17" s="5">
        <v>0.37</v>
      </c>
      <c r="D17" s="5">
        <v>1.33</v>
      </c>
      <c r="E17" s="6">
        <v>2.46</v>
      </c>
      <c r="F17" s="5"/>
      <c r="G17" s="5"/>
      <c r="H17" s="5"/>
      <c r="I17" s="5">
        <v>-1.54</v>
      </c>
      <c r="J17" s="4">
        <v>0.042</v>
      </c>
      <c r="K17" s="5">
        <v>0.18</v>
      </c>
      <c r="L17" s="5">
        <v>0.44</v>
      </c>
      <c r="M17" s="6">
        <v>-2.41</v>
      </c>
      <c r="N17" s="5">
        <v>0.033</v>
      </c>
      <c r="O17" s="5">
        <v>0.05</v>
      </c>
      <c r="P17" s="5">
        <v>0.15</v>
      </c>
      <c r="Q17" s="5">
        <v>-0.2</v>
      </c>
      <c r="R17" s="4">
        <v>0.011</v>
      </c>
      <c r="S17" s="5">
        <v>0.13</v>
      </c>
      <c r="T17" s="5">
        <v>1.25</v>
      </c>
      <c r="U17" s="6">
        <v>0.46</v>
      </c>
      <c r="V17" s="5" t="s">
        <v>22</v>
      </c>
      <c r="W17" s="5"/>
      <c r="X17" s="30"/>
    </row>
    <row r="18" spans="1:24" ht="12.75">
      <c r="A18" s="14">
        <v>11</v>
      </c>
      <c r="B18" s="4">
        <v>0.024</v>
      </c>
      <c r="C18" s="5">
        <v>0.37</v>
      </c>
      <c r="D18" s="5">
        <v>1.56</v>
      </c>
      <c r="E18" s="6">
        <v>2.07</v>
      </c>
      <c r="F18" s="5"/>
      <c r="G18" s="5"/>
      <c r="H18" s="5"/>
      <c r="I18" s="5">
        <v>-2.13</v>
      </c>
      <c r="J18" s="4">
        <v>0.045</v>
      </c>
      <c r="K18" s="5">
        <v>0.23</v>
      </c>
      <c r="L18" s="5">
        <v>0.52</v>
      </c>
      <c r="M18" s="6">
        <v>-2.52</v>
      </c>
      <c r="N18" s="5">
        <v>0.033</v>
      </c>
      <c r="O18" s="5">
        <v>0.1</v>
      </c>
      <c r="P18" s="5">
        <v>0.3</v>
      </c>
      <c r="Q18" s="5">
        <v>0.68</v>
      </c>
      <c r="R18" s="4">
        <v>0.015</v>
      </c>
      <c r="S18" s="5">
        <v>0.15</v>
      </c>
      <c r="T18" s="5">
        <v>1</v>
      </c>
      <c r="U18" s="6">
        <v>1.28</v>
      </c>
      <c r="V18" s="5" t="s">
        <v>35</v>
      </c>
      <c r="W18" s="5">
        <v>12.9</v>
      </c>
      <c r="X18" s="30"/>
    </row>
    <row r="19" spans="1:24" ht="12.75">
      <c r="A19" s="14">
        <v>12</v>
      </c>
      <c r="B19" s="4">
        <v>0.02</v>
      </c>
      <c r="C19" s="5">
        <v>0.2</v>
      </c>
      <c r="D19" s="5">
        <v>1.02</v>
      </c>
      <c r="E19" s="6">
        <v>1.79</v>
      </c>
      <c r="F19" s="5"/>
      <c r="G19" s="5"/>
      <c r="H19" s="5"/>
      <c r="I19" s="5">
        <v>-4.89</v>
      </c>
      <c r="J19" s="4">
        <v>0.041</v>
      </c>
      <c r="K19" s="5">
        <v>0.28</v>
      </c>
      <c r="L19" s="5">
        <v>0.7</v>
      </c>
      <c r="M19" s="6">
        <v>-3.98</v>
      </c>
      <c r="N19" s="5">
        <v>0.033</v>
      </c>
      <c r="O19" s="5">
        <v>0.17</v>
      </c>
      <c r="P19" s="5">
        <v>0.5</v>
      </c>
      <c r="Q19" s="5">
        <v>3.72</v>
      </c>
      <c r="R19" s="4">
        <v>0.039</v>
      </c>
      <c r="S19" s="5">
        <v>0.25</v>
      </c>
      <c r="T19" s="5">
        <v>0.64</v>
      </c>
      <c r="U19" s="6">
        <v>4.41</v>
      </c>
      <c r="V19" s="5" t="s">
        <v>22</v>
      </c>
      <c r="W19" s="5">
        <v>15</v>
      </c>
      <c r="X19" s="30"/>
    </row>
    <row r="20" spans="1:24" ht="12.75">
      <c r="A20" s="14">
        <v>13</v>
      </c>
      <c r="B20" s="4">
        <v>0.043</v>
      </c>
      <c r="C20" s="5">
        <v>0.64</v>
      </c>
      <c r="D20" s="5">
        <v>1.49</v>
      </c>
      <c r="E20" s="6">
        <v>3.65</v>
      </c>
      <c r="F20" s="5"/>
      <c r="G20" s="5"/>
      <c r="H20" s="5"/>
      <c r="I20" s="5">
        <v>-0.1</v>
      </c>
      <c r="J20" s="4">
        <v>0.032</v>
      </c>
      <c r="K20" s="5">
        <v>0.16</v>
      </c>
      <c r="L20" s="5">
        <v>0.52</v>
      </c>
      <c r="M20" s="6">
        <v>-2.28</v>
      </c>
      <c r="N20" s="5">
        <v>0.033</v>
      </c>
      <c r="O20" s="5">
        <v>0.22</v>
      </c>
      <c r="P20" s="5">
        <v>0.65</v>
      </c>
      <c r="Q20" s="5">
        <v>-2.55</v>
      </c>
      <c r="R20" s="4">
        <v>0.015</v>
      </c>
      <c r="S20" s="5">
        <v>0.17</v>
      </c>
      <c r="T20" s="5">
        <v>1.11</v>
      </c>
      <c r="U20" s="6">
        <v>-1.69</v>
      </c>
      <c r="V20" s="5" t="s">
        <v>35</v>
      </c>
      <c r="W20" s="5">
        <v>13.5</v>
      </c>
      <c r="X20" s="30"/>
    </row>
    <row r="21" spans="1:24" ht="12.75">
      <c r="A21" s="14">
        <v>14</v>
      </c>
      <c r="B21" s="4">
        <v>0.019</v>
      </c>
      <c r="C21" s="5">
        <v>0.26</v>
      </c>
      <c r="D21" s="5">
        <v>1.42</v>
      </c>
      <c r="E21" s="6">
        <v>-0.05</v>
      </c>
      <c r="F21" s="5"/>
      <c r="G21" s="5"/>
      <c r="H21" s="5"/>
      <c r="I21" s="5">
        <v>-2.64</v>
      </c>
      <c r="J21" s="4">
        <v>0.047</v>
      </c>
      <c r="K21" s="5">
        <v>0.34</v>
      </c>
      <c r="L21" s="5">
        <v>0.72</v>
      </c>
      <c r="M21" s="6">
        <v>-1.53</v>
      </c>
      <c r="N21" s="5">
        <v>0.033</v>
      </c>
      <c r="O21" s="5">
        <v>0.26</v>
      </c>
      <c r="P21" s="5">
        <v>0.77</v>
      </c>
      <c r="Q21" s="5">
        <v>2.75</v>
      </c>
      <c r="R21" s="4">
        <v>0.04</v>
      </c>
      <c r="S21" s="5">
        <v>0.44</v>
      </c>
      <c r="T21" s="5">
        <v>1.09</v>
      </c>
      <c r="U21" s="6">
        <v>2.89</v>
      </c>
      <c r="V21" s="5" t="s">
        <v>23</v>
      </c>
      <c r="W21" s="5">
        <v>9.8</v>
      </c>
      <c r="X21" s="30"/>
    </row>
    <row r="22" spans="1:24" ht="12.75">
      <c r="A22" s="14">
        <v>15</v>
      </c>
      <c r="B22" s="4">
        <v>0.022</v>
      </c>
      <c r="C22" s="5">
        <v>0.18</v>
      </c>
      <c r="D22" s="5">
        <v>0.79</v>
      </c>
      <c r="E22" s="6">
        <v>-5.98</v>
      </c>
      <c r="F22" s="5"/>
      <c r="G22" s="5"/>
      <c r="H22" s="5"/>
      <c r="I22" s="5">
        <v>4.73</v>
      </c>
      <c r="J22" s="4">
        <v>0.04</v>
      </c>
      <c r="K22" s="5">
        <v>1.19</v>
      </c>
      <c r="L22" s="5">
        <v>2.98</v>
      </c>
      <c r="M22" s="6">
        <v>6.43</v>
      </c>
      <c r="N22" s="5">
        <v>0.033</v>
      </c>
      <c r="O22" s="5">
        <v>0.17</v>
      </c>
      <c r="P22" s="5">
        <v>0.52</v>
      </c>
      <c r="Q22" s="5">
        <v>-0.51</v>
      </c>
      <c r="R22" s="4">
        <v>0.024</v>
      </c>
      <c r="S22" s="5">
        <v>0.17</v>
      </c>
      <c r="T22" s="5">
        <v>0.71</v>
      </c>
      <c r="U22" s="6">
        <v>-2.18</v>
      </c>
      <c r="V22" s="5" t="s">
        <v>21</v>
      </c>
      <c r="W22" s="5">
        <v>20</v>
      </c>
      <c r="X22" s="30"/>
    </row>
    <row r="23" spans="1:24" ht="12.75">
      <c r="A23" s="14">
        <v>16</v>
      </c>
      <c r="B23" s="4">
        <v>0.024</v>
      </c>
      <c r="C23" s="5">
        <v>0.15</v>
      </c>
      <c r="D23" s="5">
        <v>0.62</v>
      </c>
      <c r="E23" s="6">
        <v>1.55</v>
      </c>
      <c r="F23" s="5"/>
      <c r="G23" s="5"/>
      <c r="H23" s="5"/>
      <c r="I23" s="5">
        <v>-4.24</v>
      </c>
      <c r="J23" s="4">
        <v>0.051</v>
      </c>
      <c r="K23" s="5">
        <v>0.17</v>
      </c>
      <c r="L23" s="5">
        <v>0.34</v>
      </c>
      <c r="M23" s="6">
        <v>-3.45</v>
      </c>
      <c r="N23" s="5">
        <v>0.033</v>
      </c>
      <c r="O23" s="5">
        <v>0.13</v>
      </c>
      <c r="P23" s="5">
        <v>0.4</v>
      </c>
      <c r="Q23" s="5">
        <v>3.22</v>
      </c>
      <c r="R23" s="4">
        <v>0.02</v>
      </c>
      <c r="S23" s="5">
        <v>0.1</v>
      </c>
      <c r="T23" s="5">
        <v>0.52</v>
      </c>
      <c r="U23" s="6">
        <v>3.83</v>
      </c>
      <c r="V23" s="5" t="s">
        <v>22</v>
      </c>
      <c r="W23" s="5">
        <v>13.8</v>
      </c>
      <c r="X23" s="30"/>
    </row>
    <row r="24" spans="1:24" ht="12.75">
      <c r="A24" s="14">
        <v>17</v>
      </c>
      <c r="B24" s="4">
        <v>0.023</v>
      </c>
      <c r="C24" s="5">
        <v>0.16</v>
      </c>
      <c r="D24" s="5">
        <v>0.68</v>
      </c>
      <c r="E24" s="6">
        <v>1.62</v>
      </c>
      <c r="F24" s="5"/>
      <c r="G24" s="5"/>
      <c r="H24" s="5"/>
      <c r="I24" s="5">
        <v>-4.43</v>
      </c>
      <c r="J24" s="4">
        <v>0.037</v>
      </c>
      <c r="K24" s="5">
        <v>0.17</v>
      </c>
      <c r="L24" s="5">
        <v>0.46</v>
      </c>
      <c r="M24" s="6">
        <v>-3.61</v>
      </c>
      <c r="N24" s="5">
        <v>0.033</v>
      </c>
      <c r="O24" s="5">
        <v>0.13</v>
      </c>
      <c r="P24" s="5">
        <v>0.4</v>
      </c>
      <c r="Q24" s="5">
        <v>3.37</v>
      </c>
      <c r="R24" s="4">
        <v>0.026</v>
      </c>
      <c r="S24" s="5">
        <v>0.39</v>
      </c>
      <c r="T24" s="5">
        <v>1.49</v>
      </c>
      <c r="U24" s="6">
        <v>4</v>
      </c>
      <c r="V24" s="5" t="s">
        <v>22</v>
      </c>
      <c r="W24" s="5">
        <v>14.1</v>
      </c>
      <c r="X24" s="30"/>
    </row>
    <row r="25" spans="1:24" ht="12.75">
      <c r="A25" s="14">
        <v>18</v>
      </c>
      <c r="B25" s="4">
        <v>0.018</v>
      </c>
      <c r="C25" s="5">
        <v>0.14</v>
      </c>
      <c r="D25" s="5">
        <v>0.77</v>
      </c>
      <c r="E25" s="6">
        <v>1.94</v>
      </c>
      <c r="F25" s="5"/>
      <c r="G25" s="5"/>
      <c r="H25" s="5"/>
      <c r="I25" s="5">
        <v>-5.29</v>
      </c>
      <c r="J25" s="4">
        <v>0.044</v>
      </c>
      <c r="K25" s="5">
        <v>0.23</v>
      </c>
      <c r="L25" s="5">
        <v>0.53</v>
      </c>
      <c r="M25" s="6">
        <v>-4.31</v>
      </c>
      <c r="N25" s="5">
        <v>0.033</v>
      </c>
      <c r="O25" s="5">
        <v>0.22</v>
      </c>
      <c r="P25" s="5">
        <v>0.65</v>
      </c>
      <c r="Q25" s="5">
        <v>4.02</v>
      </c>
      <c r="R25" s="4">
        <v>0.015</v>
      </c>
      <c r="S25" s="5">
        <v>0.21</v>
      </c>
      <c r="T25" s="5">
        <v>1.4</v>
      </c>
      <c r="U25" s="6">
        <v>4.77</v>
      </c>
      <c r="V25" s="5" t="s">
        <v>22</v>
      </c>
      <c r="W25" s="5">
        <v>19.9</v>
      </c>
      <c r="X25" s="30"/>
    </row>
    <row r="26" spans="1:24" ht="12.75">
      <c r="A26" s="14">
        <v>19</v>
      </c>
      <c r="B26" s="4">
        <v>0.025</v>
      </c>
      <c r="C26" s="5">
        <v>0.46</v>
      </c>
      <c r="D26" s="5">
        <v>1.81</v>
      </c>
      <c r="E26" s="6">
        <v>1.71</v>
      </c>
      <c r="F26" s="5"/>
      <c r="G26" s="5"/>
      <c r="H26" s="5"/>
      <c r="I26" s="5">
        <v>-4.66</v>
      </c>
      <c r="J26" s="4">
        <v>0.041</v>
      </c>
      <c r="K26" s="5">
        <v>0.2</v>
      </c>
      <c r="L26" s="5">
        <v>0.49</v>
      </c>
      <c r="M26" s="6">
        <v>-3.79</v>
      </c>
      <c r="N26" s="5">
        <v>0.033</v>
      </c>
      <c r="O26" s="5">
        <v>0.15</v>
      </c>
      <c r="P26" s="5">
        <v>0.45</v>
      </c>
      <c r="Q26" s="5">
        <v>3.54</v>
      </c>
      <c r="R26" s="4">
        <v>0.011</v>
      </c>
      <c r="S26" s="5">
        <v>0.22</v>
      </c>
      <c r="T26" s="5">
        <v>1.97</v>
      </c>
      <c r="U26" s="6">
        <v>4.21</v>
      </c>
      <c r="V26" s="5" t="s">
        <v>22</v>
      </c>
      <c r="W26" s="5">
        <v>14.9</v>
      </c>
      <c r="X26" s="30"/>
    </row>
    <row r="27" spans="1:24" ht="12.75">
      <c r="A27" s="14">
        <v>20</v>
      </c>
      <c r="B27" s="4">
        <v>0.019</v>
      </c>
      <c r="C27" s="5">
        <v>0.17</v>
      </c>
      <c r="D27" s="5">
        <v>0.93</v>
      </c>
      <c r="E27" s="6">
        <v>-2.03</v>
      </c>
      <c r="F27" s="5"/>
      <c r="G27" s="5"/>
      <c r="H27" s="5"/>
      <c r="I27" s="5">
        <v>1.6</v>
      </c>
      <c r="J27" s="4">
        <v>0.06</v>
      </c>
      <c r="K27" s="5">
        <v>3.62</v>
      </c>
      <c r="L27" s="5">
        <v>6.02</v>
      </c>
      <c r="M27" s="6">
        <v>2.18</v>
      </c>
      <c r="N27" s="5">
        <v>0.018</v>
      </c>
      <c r="O27" s="5">
        <v>0.32</v>
      </c>
      <c r="P27" s="5">
        <v>1.8</v>
      </c>
      <c r="Q27" s="5">
        <v>-0.17</v>
      </c>
      <c r="R27" s="4">
        <v>0.015</v>
      </c>
      <c r="S27" s="5">
        <v>0.22</v>
      </c>
      <c r="T27" s="5">
        <v>1.48</v>
      </c>
      <c r="U27" s="6">
        <v>-0.74</v>
      </c>
      <c r="V27" s="5" t="s">
        <v>21</v>
      </c>
      <c r="W27" s="5">
        <v>9.2</v>
      </c>
      <c r="X27" s="30"/>
    </row>
    <row r="28" spans="1:24" ht="12.75">
      <c r="A28" s="14">
        <v>21</v>
      </c>
      <c r="B28" s="4">
        <v>0.023</v>
      </c>
      <c r="C28" s="5">
        <v>0.23</v>
      </c>
      <c r="D28" s="5">
        <v>1.03</v>
      </c>
      <c r="E28" s="6">
        <v>-2.54</v>
      </c>
      <c r="F28" s="5"/>
      <c r="G28" s="5"/>
      <c r="H28" s="5"/>
      <c r="I28" s="5">
        <v>2.01</v>
      </c>
      <c r="J28" s="4">
        <v>0.04</v>
      </c>
      <c r="K28" s="5">
        <v>1.23</v>
      </c>
      <c r="L28" s="5">
        <v>3.03</v>
      </c>
      <c r="M28" s="6">
        <v>2.73</v>
      </c>
      <c r="N28" s="5">
        <v>0.027</v>
      </c>
      <c r="O28" s="5">
        <v>0.24</v>
      </c>
      <c r="P28" s="5">
        <v>0.88</v>
      </c>
      <c r="Q28" s="5">
        <v>-0.22</v>
      </c>
      <c r="R28" s="4">
        <v>0.016</v>
      </c>
      <c r="S28" s="5">
        <v>0.15</v>
      </c>
      <c r="T28" s="5">
        <v>0.94</v>
      </c>
      <c r="U28" s="6">
        <v>-0.92</v>
      </c>
      <c r="V28" s="5" t="s">
        <v>21</v>
      </c>
      <c r="W28" s="5">
        <v>10.8</v>
      </c>
      <c r="X28" s="30"/>
    </row>
    <row r="29" spans="1:24" ht="12.75">
      <c r="A29" s="14">
        <v>22</v>
      </c>
      <c r="B29" s="4">
        <v>0.032</v>
      </c>
      <c r="C29" s="5">
        <v>0.05</v>
      </c>
      <c r="D29" s="5">
        <v>0.17</v>
      </c>
      <c r="E29" s="6">
        <v>-5.89</v>
      </c>
      <c r="F29" s="5"/>
      <c r="G29" s="5"/>
      <c r="H29" s="5"/>
      <c r="I29" s="5">
        <v>4.66</v>
      </c>
      <c r="J29" s="4">
        <v>0.071</v>
      </c>
      <c r="K29" s="5">
        <v>5.01</v>
      </c>
      <c r="L29" s="5">
        <v>7.06</v>
      </c>
      <c r="M29" s="6">
        <v>6.33</v>
      </c>
      <c r="N29" s="5">
        <v>0.028</v>
      </c>
      <c r="O29" s="5">
        <v>0.15</v>
      </c>
      <c r="P29" s="5">
        <v>0.52</v>
      </c>
      <c r="Q29" s="5">
        <v>-0.5</v>
      </c>
      <c r="R29" s="4">
        <v>0.017</v>
      </c>
      <c r="S29" s="5">
        <v>0.05</v>
      </c>
      <c r="T29" s="5">
        <v>0.32</v>
      </c>
      <c r="U29" s="6">
        <v>-2.14</v>
      </c>
      <c r="V29" s="5" t="s">
        <v>21</v>
      </c>
      <c r="W29" s="5">
        <v>23.4</v>
      </c>
      <c r="X29" s="30"/>
    </row>
    <row r="30" spans="1:24" ht="12.75">
      <c r="A30" s="14">
        <v>23</v>
      </c>
      <c r="B30" s="4">
        <v>0.025</v>
      </c>
      <c r="C30" s="5">
        <v>0.13</v>
      </c>
      <c r="D30" s="5">
        <v>0.53</v>
      </c>
      <c r="E30" s="6">
        <v>-3.86</v>
      </c>
      <c r="F30" s="5"/>
      <c r="G30" s="5"/>
      <c r="H30" s="5"/>
      <c r="I30" s="5">
        <v>1.57</v>
      </c>
      <c r="J30" s="4">
        <v>0.045</v>
      </c>
      <c r="K30" s="5">
        <v>2.69</v>
      </c>
      <c r="L30" s="5">
        <v>5.93</v>
      </c>
      <c r="M30" s="6">
        <v>3.27</v>
      </c>
      <c r="N30" s="5">
        <v>0.014</v>
      </c>
      <c r="O30" s="5">
        <v>0.18</v>
      </c>
      <c r="P30" s="5">
        <v>1.32</v>
      </c>
      <c r="Q30" s="5">
        <v>1.19</v>
      </c>
      <c r="R30" s="4">
        <v>0.011</v>
      </c>
      <c r="S30" s="5">
        <v>0.2</v>
      </c>
      <c r="T30" s="5">
        <v>1.76</v>
      </c>
      <c r="U30" s="6">
        <v>0.2</v>
      </c>
      <c r="V30" s="5" t="s">
        <v>28</v>
      </c>
      <c r="W30" s="5">
        <v>16</v>
      </c>
      <c r="X30" s="30"/>
    </row>
    <row r="31" spans="1:24" ht="12.75">
      <c r="A31" s="14">
        <v>24</v>
      </c>
      <c r="B31" s="4">
        <v>0.028</v>
      </c>
      <c r="C31" s="5">
        <v>0.12</v>
      </c>
      <c r="D31" s="5">
        <v>0.41</v>
      </c>
      <c r="E31" s="6">
        <v>-0.1</v>
      </c>
      <c r="F31" s="5"/>
      <c r="G31" s="5"/>
      <c r="H31" s="5"/>
      <c r="I31" s="5">
        <v>-5.05</v>
      </c>
      <c r="J31" s="4">
        <v>0.037</v>
      </c>
      <c r="K31" s="5">
        <v>0.05</v>
      </c>
      <c r="L31" s="5">
        <v>0.14</v>
      </c>
      <c r="M31" s="6">
        <v>-2.93</v>
      </c>
      <c r="N31" s="5">
        <v>0.038</v>
      </c>
      <c r="O31" s="5">
        <v>1.04</v>
      </c>
      <c r="P31" s="5">
        <v>2.77</v>
      </c>
      <c r="Q31" s="5">
        <v>5.26</v>
      </c>
      <c r="R31" s="4">
        <v>0.018</v>
      </c>
      <c r="S31" s="5">
        <v>0.62</v>
      </c>
      <c r="T31" s="5">
        <v>3.43</v>
      </c>
      <c r="U31" s="6">
        <v>5.52</v>
      </c>
      <c r="V31" s="5" t="s">
        <v>23</v>
      </c>
      <c r="W31" s="5">
        <v>18.8</v>
      </c>
      <c r="X31" s="30"/>
    </row>
    <row r="32" spans="1:24" ht="12.75">
      <c r="A32" s="14">
        <v>25</v>
      </c>
      <c r="B32" s="4">
        <v>0.029</v>
      </c>
      <c r="C32" s="5">
        <v>0.05</v>
      </c>
      <c r="D32" s="5">
        <v>0.17</v>
      </c>
      <c r="E32" s="6">
        <v>-0.07</v>
      </c>
      <c r="F32" s="5"/>
      <c r="G32" s="5"/>
      <c r="H32" s="5"/>
      <c r="I32" s="5">
        <v>-3.61</v>
      </c>
      <c r="J32" s="4">
        <v>0.045</v>
      </c>
      <c r="K32" s="5">
        <v>0.16</v>
      </c>
      <c r="L32" s="5">
        <v>0.37</v>
      </c>
      <c r="M32" s="6">
        <v>-2.09</v>
      </c>
      <c r="N32" s="5">
        <v>0.027</v>
      </c>
      <c r="O32" s="5">
        <v>1.04</v>
      </c>
      <c r="P32" s="5">
        <v>3.8</v>
      </c>
      <c r="Q32" s="5">
        <v>3.76</v>
      </c>
      <c r="R32" s="4">
        <v>0.061</v>
      </c>
      <c r="S32" s="5">
        <v>1.01</v>
      </c>
      <c r="T32" s="5">
        <v>1.67</v>
      </c>
      <c r="U32" s="6">
        <v>3.94</v>
      </c>
      <c r="V32" s="5" t="s">
        <v>23</v>
      </c>
      <c r="W32" s="5">
        <v>12.2</v>
      </c>
      <c r="X32" s="30"/>
    </row>
    <row r="33" spans="1:24" ht="12.75">
      <c r="A33" s="14">
        <v>26</v>
      </c>
      <c r="B33" s="4">
        <v>0.026</v>
      </c>
      <c r="C33" s="5">
        <v>0.17</v>
      </c>
      <c r="D33" s="5">
        <v>0.66</v>
      </c>
      <c r="E33" s="6">
        <v>1.29</v>
      </c>
      <c r="F33" s="5"/>
      <c r="G33" s="5"/>
      <c r="H33" s="5"/>
      <c r="I33" s="5">
        <v>4.5</v>
      </c>
      <c r="J33" s="4">
        <v>0.048</v>
      </c>
      <c r="K33" s="5">
        <v>0.4</v>
      </c>
      <c r="L33" s="5">
        <v>0.83</v>
      </c>
      <c r="M33" s="6">
        <v>1.88</v>
      </c>
      <c r="N33" s="5">
        <v>0.007</v>
      </c>
      <c r="O33" s="5">
        <v>0.11</v>
      </c>
      <c r="P33" s="5">
        <v>1.67</v>
      </c>
      <c r="Q33" s="5">
        <v>-5.55</v>
      </c>
      <c r="R33" s="4"/>
      <c r="S33" s="5"/>
      <c r="T33" s="5"/>
      <c r="U33" s="6">
        <v>-5.51</v>
      </c>
      <c r="V33" s="5" t="s">
        <v>38</v>
      </c>
      <c r="W33" s="5">
        <v>13.8</v>
      </c>
      <c r="X33" s="30"/>
    </row>
    <row r="34" spans="1:24" ht="12.75">
      <c r="A34" s="14">
        <v>27</v>
      </c>
      <c r="B34" s="4">
        <v>0.024</v>
      </c>
      <c r="C34" s="5">
        <v>0.17</v>
      </c>
      <c r="D34" s="5">
        <v>0.69</v>
      </c>
      <c r="E34" s="6">
        <v>0.82</v>
      </c>
      <c r="F34" s="5"/>
      <c r="G34" s="5"/>
      <c r="H34" s="5"/>
      <c r="I34" s="5">
        <v>-4.42</v>
      </c>
      <c r="J34" s="4">
        <v>0.032</v>
      </c>
      <c r="K34" s="5">
        <v>0.85</v>
      </c>
      <c r="L34" s="5">
        <v>2.68</v>
      </c>
      <c r="M34" s="6">
        <v>-3.11</v>
      </c>
      <c r="N34" s="5">
        <v>0.018</v>
      </c>
      <c r="O34" s="5">
        <v>0.25</v>
      </c>
      <c r="P34" s="5">
        <v>1.37</v>
      </c>
      <c r="Q34" s="5">
        <v>3.94</v>
      </c>
      <c r="R34" s="4"/>
      <c r="S34" s="5"/>
      <c r="T34" s="5"/>
      <c r="U34" s="6">
        <v>4.38</v>
      </c>
      <c r="V34" s="5" t="s">
        <v>23</v>
      </c>
      <c r="W34" s="5">
        <v>15.3</v>
      </c>
      <c r="X34" s="30"/>
    </row>
    <row r="35" spans="1:24" ht="12.75">
      <c r="A35" s="14">
        <v>28</v>
      </c>
      <c r="B35" s="4">
        <v>0.024</v>
      </c>
      <c r="C35" s="5">
        <v>0.2</v>
      </c>
      <c r="D35" s="5">
        <v>0.83</v>
      </c>
      <c r="E35" s="6">
        <v>1.69</v>
      </c>
      <c r="F35" s="5"/>
      <c r="G35" s="5"/>
      <c r="H35" s="5"/>
      <c r="I35" s="5">
        <v>-4.6</v>
      </c>
      <c r="J35" s="4">
        <v>0.037</v>
      </c>
      <c r="K35" s="5">
        <v>0.16</v>
      </c>
      <c r="L35" s="5">
        <v>0.42</v>
      </c>
      <c r="M35" s="6">
        <v>-3.74</v>
      </c>
      <c r="N35" s="5">
        <v>0.022</v>
      </c>
      <c r="O35" s="5">
        <v>0.33</v>
      </c>
      <c r="P35" s="5">
        <v>1.53</v>
      </c>
      <c r="Q35" s="5">
        <v>3.5</v>
      </c>
      <c r="R35" s="4"/>
      <c r="S35" s="5"/>
      <c r="T35" s="5"/>
      <c r="U35" s="6">
        <v>4.15</v>
      </c>
      <c r="V35" s="5" t="s">
        <v>22</v>
      </c>
      <c r="W35" s="5">
        <v>13.4</v>
      </c>
      <c r="X35" s="30"/>
    </row>
    <row r="36" spans="1:24" ht="12.75">
      <c r="A36" s="14">
        <v>29</v>
      </c>
      <c r="B36" s="4">
        <v>0.03</v>
      </c>
      <c r="C36" s="5">
        <v>0.15</v>
      </c>
      <c r="D36" s="5">
        <v>0.51</v>
      </c>
      <c r="E36" s="6">
        <v>0.07</v>
      </c>
      <c r="F36" s="5"/>
      <c r="G36" s="5"/>
      <c r="H36" s="5"/>
      <c r="I36" s="5">
        <v>3.8</v>
      </c>
      <c r="J36" s="4">
        <v>0.041</v>
      </c>
      <c r="K36" s="5">
        <v>0.22</v>
      </c>
      <c r="L36" s="5">
        <v>0.53</v>
      </c>
      <c r="M36" s="6">
        <v>2.2</v>
      </c>
      <c r="N36" s="5">
        <v>0.02</v>
      </c>
      <c r="O36" s="5">
        <v>0.07</v>
      </c>
      <c r="P36" s="5">
        <v>0.36</v>
      </c>
      <c r="Q36" s="5">
        <v>-3.96</v>
      </c>
      <c r="R36" s="4"/>
      <c r="S36" s="5"/>
      <c r="T36" s="5"/>
      <c r="U36" s="6">
        <v>-4.15</v>
      </c>
      <c r="V36" s="5" t="s">
        <v>40</v>
      </c>
      <c r="W36" s="5">
        <v>11.6</v>
      </c>
      <c r="X36" s="30"/>
    </row>
    <row r="37" spans="1:24" ht="12.75">
      <c r="A37" s="14">
        <v>30</v>
      </c>
      <c r="B37" s="4">
        <v>0.066</v>
      </c>
      <c r="C37" s="5">
        <v>0.81</v>
      </c>
      <c r="D37" s="5">
        <v>1.23</v>
      </c>
      <c r="E37" s="6">
        <v>-0.12</v>
      </c>
      <c r="F37" s="5"/>
      <c r="G37" s="5"/>
      <c r="H37" s="5"/>
      <c r="I37" s="5">
        <v>0.33</v>
      </c>
      <c r="J37" s="4">
        <v>0.042</v>
      </c>
      <c r="K37" s="5">
        <v>0.89</v>
      </c>
      <c r="L37" s="5">
        <v>2.1</v>
      </c>
      <c r="M37" s="6">
        <v>0.27</v>
      </c>
      <c r="N37" s="5">
        <v>0.047</v>
      </c>
      <c r="O37" s="5">
        <v>0.34</v>
      </c>
      <c r="P37" s="5">
        <v>0.71</v>
      </c>
      <c r="Q37" s="5">
        <v>-0.25</v>
      </c>
      <c r="R37" s="4"/>
      <c r="S37" s="5"/>
      <c r="T37" s="5"/>
      <c r="U37" s="6">
        <v>-0.3</v>
      </c>
      <c r="V37" s="5" t="s">
        <v>22</v>
      </c>
      <c r="W37" s="5">
        <v>10.9</v>
      </c>
      <c r="X37" s="30"/>
    </row>
    <row r="38" spans="1:24" ht="13.5" thickBot="1">
      <c r="A38" s="15">
        <v>31</v>
      </c>
      <c r="B38" s="7"/>
      <c r="C38" s="8"/>
      <c r="D38" s="8"/>
      <c r="E38" s="9"/>
      <c r="F38" s="8"/>
      <c r="G38" s="8"/>
      <c r="H38" s="8"/>
      <c r="I38" s="8"/>
      <c r="J38" s="7"/>
      <c r="K38" s="8"/>
      <c r="L38" s="8"/>
      <c r="M38" s="9"/>
      <c r="N38" s="8"/>
      <c r="O38" s="8"/>
      <c r="P38" s="8"/>
      <c r="Q38" s="8"/>
      <c r="R38" s="7"/>
      <c r="S38" s="8"/>
      <c r="T38" s="8"/>
      <c r="U38" s="9"/>
      <c r="W38" s="8"/>
      <c r="X38" s="31"/>
    </row>
    <row r="39" spans="1:24" ht="12.75">
      <c r="A39" s="13" t="s">
        <v>29</v>
      </c>
      <c r="B39" s="1">
        <f>AVERAGE(B8:B38)</f>
        <v>0.025172413793103456</v>
      </c>
      <c r="C39" s="2">
        <f>AVERAGE(C8:C38)</f>
        <v>0.2696551724137931</v>
      </c>
      <c r="D39" s="2">
        <f>AVERAGE(D8:D38)</f>
        <v>1.1268965517241383</v>
      </c>
      <c r="E39" s="3"/>
      <c r="F39" s="2"/>
      <c r="G39" s="2"/>
      <c r="H39" s="2"/>
      <c r="I39" s="2"/>
      <c r="J39" s="1">
        <f>AVERAGE(J8:J38)</f>
        <v>0.042466666666666666</v>
      </c>
      <c r="K39" s="2">
        <f>AVERAGE(K8:K38)</f>
        <v>0.7446666666666668</v>
      </c>
      <c r="L39" s="2">
        <f>AVERAGE(L8:L38)</f>
        <v>1.5336666666666665</v>
      </c>
      <c r="M39" s="3"/>
      <c r="N39" s="2">
        <f>AVERAGE(N8:N38)</f>
        <v>0.029366666666666687</v>
      </c>
      <c r="O39" s="2">
        <f>AVERAGE(O8:O38)</f>
        <v>0.254</v>
      </c>
      <c r="P39" s="2">
        <f>AVERAGE(P8:P38)</f>
        <v>0.9163333333333336</v>
      </c>
      <c r="Q39" s="2"/>
      <c r="R39" s="1">
        <f>AVERAGE(R8:R38)</f>
        <v>0.021640000000000006</v>
      </c>
      <c r="S39" s="2">
        <f>AVERAGE(S8:S38)</f>
        <v>0.2612</v>
      </c>
      <c r="T39" s="2">
        <f>AVERAGE(T8:T38)</f>
        <v>1.3004</v>
      </c>
      <c r="U39" s="3"/>
      <c r="V39" s="2"/>
      <c r="W39" s="2"/>
      <c r="X39" s="29"/>
    </row>
    <row r="40" spans="1:24" ht="12.75">
      <c r="A40" s="14" t="s">
        <v>30</v>
      </c>
      <c r="B40" s="4">
        <f>COUNT(B8:B38)</f>
        <v>29</v>
      </c>
      <c r="C40" s="5">
        <f>COUNT(C8:C38)</f>
        <v>29</v>
      </c>
      <c r="D40" s="5">
        <f>COUNT(D8:D38)</f>
        <v>29</v>
      </c>
      <c r="E40" s="6"/>
      <c r="F40" s="5"/>
      <c r="G40" s="5"/>
      <c r="H40" s="5"/>
      <c r="I40" s="5"/>
      <c r="J40" s="4">
        <f>COUNT(J8:J38)</f>
        <v>30</v>
      </c>
      <c r="K40" s="5">
        <f>COUNT(K8:K38)</f>
        <v>30</v>
      </c>
      <c r="L40" s="5">
        <f>COUNT(L8:L38)</f>
        <v>30</v>
      </c>
      <c r="M40" s="6"/>
      <c r="N40" s="4">
        <f>COUNT(N8:N38)</f>
        <v>30</v>
      </c>
      <c r="O40" s="5">
        <f>COUNT(O8:O38)</f>
        <v>30</v>
      </c>
      <c r="P40" s="5">
        <f>COUNT(P8:P38)</f>
        <v>30</v>
      </c>
      <c r="Q40" s="6"/>
      <c r="R40" s="4">
        <f>COUNT(R8:R38)</f>
        <v>25</v>
      </c>
      <c r="S40" s="5">
        <f>COUNT(S8:S38)</f>
        <v>25</v>
      </c>
      <c r="T40" s="5">
        <f>COUNT(T8:T38)</f>
        <v>25</v>
      </c>
      <c r="U40" s="6"/>
      <c r="V40" s="5"/>
      <c r="W40" s="5"/>
      <c r="X40" s="30"/>
    </row>
    <row r="41" spans="1:24" ht="13.5" thickBot="1">
      <c r="A41" s="14" t="s">
        <v>31</v>
      </c>
      <c r="B41" s="7">
        <f>STDEV(B8:B38)</f>
        <v>0.009717689928009927</v>
      </c>
      <c r="C41" s="8">
        <f>STDEV(C8:C38)</f>
        <v>0.18066311898552065</v>
      </c>
      <c r="D41" s="8"/>
      <c r="E41" s="9"/>
      <c r="F41" s="5"/>
      <c r="G41" s="5"/>
      <c r="H41" s="5"/>
      <c r="I41" s="5"/>
      <c r="J41" s="7">
        <f>STDEV(J8:J38)</f>
        <v>0.008253456259645705</v>
      </c>
      <c r="K41" s="8">
        <f>STDEV(K8:K38)</f>
        <v>1.1201808146327374</v>
      </c>
      <c r="L41" s="8"/>
      <c r="M41" s="9"/>
      <c r="N41" s="5">
        <f>STDEV(N8:N38)</f>
        <v>0.00941562653191516</v>
      </c>
      <c r="O41" s="5">
        <f>STDEV(O8:O38)</f>
        <v>0.2455760293817306</v>
      </c>
      <c r="P41" s="5"/>
      <c r="Q41" s="5"/>
      <c r="R41" s="7">
        <f>STDEV(R8:R38)</f>
        <v>0.012048098051836492</v>
      </c>
      <c r="S41" s="8">
        <f>STDEV(S8:S38)</f>
        <v>0.2003813031863669</v>
      </c>
      <c r="T41" s="8"/>
      <c r="U41" s="9"/>
      <c r="V41" s="5"/>
      <c r="W41" s="5"/>
      <c r="X41" s="31"/>
    </row>
    <row r="42" spans="1:24" ht="13.5" thickBot="1">
      <c r="A42" s="32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2.75">
      <c r="A43" s="14" t="s">
        <v>33</v>
      </c>
      <c r="B43" s="1">
        <f>AVERAGE('Gennaio 98'!B8:B38,'Febbraio 98'!B8:B38,'Marzo 98'!B8:B38,B8:B38)</f>
        <v>0.030421568627450966</v>
      </c>
      <c r="C43" s="2">
        <f>AVERAGE('Gennaio 98'!C8:C38,'Febbraio 98'!C8:C38,'Marzo 98'!C8:C38,C8:C38)</f>
        <v>0.21931372549019607</v>
      </c>
      <c r="D43" s="2">
        <f>AVERAGE('Gennaio 98'!D8:D38,'Febbraio 98'!D8:D38,'Marzo 98'!D8:D38,D8:D38)</f>
        <v>0.7340196078431372</v>
      </c>
      <c r="E43" s="3"/>
      <c r="F43" s="5"/>
      <c r="G43" s="5"/>
      <c r="H43" s="5"/>
      <c r="I43" s="5"/>
      <c r="J43" s="1">
        <f>AVERAGE('Gennaio 98'!J8:J38,'Febbraio 98'!J8:J38,'Marzo 98'!J8:J38,J8:J38)</f>
        <v>0.0415242718446602</v>
      </c>
      <c r="K43" s="2">
        <f>AVERAGE('Gennaio 98'!K8:K38,'Febbraio 98'!K8:K38,'Marzo 98'!K8:K38,K8:K38)</f>
        <v>0.994077669902913</v>
      </c>
      <c r="L43" s="2">
        <f>AVERAGE('Gennaio 98'!L8:L38,'Febbraio 98'!L8:L38,'Marzo 98'!L8:L38,L8:L38)</f>
        <v>2.165922330097088</v>
      </c>
      <c r="M43" s="3"/>
      <c r="N43" s="5">
        <f>AVERAGE('Gennaio 98'!N8:N38,'Febbraio 98'!N8:N38,'Marzo 98'!N8:N38,N8:N38)</f>
        <v>0.034018348623853195</v>
      </c>
      <c r="O43" s="5">
        <f>AVERAGE('Gennaio 98'!O8:O38,'Febbraio 98'!O8:O38,'Marzo 98'!O8:O38,O8:O38)</f>
        <v>0.3558715596330277</v>
      </c>
      <c r="P43" s="5">
        <f>AVERAGE('Gennaio 98'!P8:P38,'Febbraio 98'!P8:P38,'Marzo 98'!P8:P38,P8:P38)</f>
        <v>1.0491743119266053</v>
      </c>
      <c r="Q43" s="5"/>
      <c r="R43" s="1">
        <f>AVERAGE('Gennaio 98'!R8:R38,'Febbraio 98'!R8:R38,'Marzo 98'!R8:R38,R8:R38)</f>
        <v>0.023872549019607843</v>
      </c>
      <c r="S43" s="2">
        <f>AVERAGE('Gennaio 98'!S8:S38,'Febbraio 98'!S8:S38,'Marzo 98'!S8:S38,S8:S38)</f>
        <v>0.2731372549019607</v>
      </c>
      <c r="T43" s="2">
        <f>AVERAGE('Gennaio 98'!T8:T38,'Febbraio 98'!T8:T38,'Marzo 98'!T8:T38,T8:T38)</f>
        <v>1.191078431372549</v>
      </c>
      <c r="U43" s="3"/>
      <c r="V43" s="5"/>
      <c r="W43" s="5"/>
      <c r="X43" s="29"/>
    </row>
    <row r="44" spans="1:24" ht="12.75">
      <c r="A44" s="14" t="s">
        <v>30</v>
      </c>
      <c r="B44" s="4">
        <f>COUNT(B8:B38,'Marzo 98'!B8:B38,'Febbraio 98'!B8:B38,'Gennaio 98'!B8:B38)</f>
        <v>102</v>
      </c>
      <c r="C44" s="5">
        <f>COUNT(C8:C38,'Marzo 98'!C8:C38,'Febbraio 98'!C8:C38,'Gennaio 98'!C8:C38)</f>
        <v>102</v>
      </c>
      <c r="D44" s="5">
        <f>COUNT(D8:D38,'Marzo 98'!D8:D38,'Febbraio 98'!D8:D38,'Gennaio 98'!D8:D38)</f>
        <v>102</v>
      </c>
      <c r="E44" s="6"/>
      <c r="F44" s="5"/>
      <c r="G44" s="5"/>
      <c r="H44" s="5"/>
      <c r="I44" s="5"/>
      <c r="J44" s="4">
        <f>COUNT(J8:J38,'Marzo 98'!J8:J38,'Febbraio 98'!J8:J38,'Gennaio 98'!J8:J38)</f>
        <v>103</v>
      </c>
      <c r="K44" s="5">
        <f>COUNT(K8:K38,'Marzo 98'!K8:K38,'Febbraio 98'!K8:K38,'Gennaio 98'!K8:K38)</f>
        <v>103</v>
      </c>
      <c r="L44" s="5">
        <f>COUNT(L8:L38,'Marzo 98'!L8:L38,'Febbraio 98'!L8:L38,'Gennaio 98'!L8:L38)</f>
        <v>103</v>
      </c>
      <c r="M44" s="6"/>
      <c r="N44" s="5">
        <f>COUNT(N8:N38,'Marzo 98'!N8:N38,'Febbraio 98'!N8:N38,'Gennaio 98'!N8:N38)</f>
        <v>109</v>
      </c>
      <c r="O44" s="5">
        <f>COUNT(O8:O38,'Marzo 98'!O8:O38,'Febbraio 98'!O8:O38,'Gennaio 98'!O8:O38)</f>
        <v>109</v>
      </c>
      <c r="P44" s="5">
        <f>COUNT(P8:P38,'Marzo 98'!P8:P38,'Febbraio 98'!P8:P38,'Gennaio 98'!P8:P38)</f>
        <v>109</v>
      </c>
      <c r="Q44" s="5"/>
      <c r="R44" s="4">
        <f>COUNT(R8:R38,'Marzo 98'!R8:R38,'Febbraio 98'!R8:R38,'Gennaio 98'!R8:R38)</f>
        <v>102</v>
      </c>
      <c r="S44" s="5">
        <f>COUNT(S8:S38,'Marzo 98'!S8:S38,'Febbraio 98'!S8:S38,'Gennaio 98'!S8:S38)</f>
        <v>102</v>
      </c>
      <c r="T44" s="5">
        <f>COUNT(T8:T38,'Marzo 98'!T8:T38,'Febbraio 98'!T8:T38,'Gennaio 98'!T8:T38)</f>
        <v>102</v>
      </c>
      <c r="U44" s="6"/>
      <c r="V44" s="5"/>
      <c r="W44" s="5"/>
      <c r="X44" s="30"/>
    </row>
    <row r="45" spans="1:24" ht="13.5" thickBot="1">
      <c r="A45" s="15" t="s">
        <v>31</v>
      </c>
      <c r="B45" s="7">
        <f>STDEV('Gennaio 98'!B8:B38,'Febbraio 98'!B8:B38,'Marzo 98'!B8:B38,B8:B38)</f>
        <v>0.009913922877548387</v>
      </c>
      <c r="C45" s="8">
        <f>STDEV('Gennaio 98'!C8:C38,'Febbraio 98'!C8:C38,'Marzo 98'!C8:C38,C8:C38)</f>
        <v>0.24195679101987771</v>
      </c>
      <c r="D45" s="8"/>
      <c r="E45" s="9"/>
      <c r="F45" s="8"/>
      <c r="G45" s="8"/>
      <c r="H45" s="8"/>
      <c r="I45" s="8"/>
      <c r="J45" s="7">
        <f>STDEV('Gennaio 98'!J8:J38,'Febbraio 98'!J8:J38,'Marzo 98'!J8:J38,J8:J38)</f>
        <v>0.009995925307289226</v>
      </c>
      <c r="K45" s="8">
        <f>STDEV('Gennaio 98'!K8:K38,'Febbraio 98'!K8:K38,'Marzo 98'!K8:K38,K8:K38)</f>
        <v>1.3341101439765695</v>
      </c>
      <c r="L45" s="8"/>
      <c r="M45" s="9"/>
      <c r="N45" s="8">
        <f>STDEV('Gennaio 98'!N8:N38,'Febbraio 98'!N8:N38,'Marzo 98'!N8:N38,N8:N38)</f>
        <v>0.014779854689918838</v>
      </c>
      <c r="O45" s="8">
        <f>STDEV('Gennaio 98'!O8:O38,'Febbraio 98'!O8:O38,'Marzo 98'!O8:O38,O8:O38)</f>
        <v>0.42476619060802867</v>
      </c>
      <c r="P45" s="8"/>
      <c r="Q45" s="8"/>
      <c r="R45" s="7">
        <f>STDEV('Gennaio 98'!R8:R38,'Febbraio 98'!R8:R38,'Marzo 98'!R8:R38,R8:R38)</f>
        <v>0.016845054842477895</v>
      </c>
      <c r="S45" s="8">
        <f>STDEV('Gennaio 98'!S8:S38,'Febbraio 98'!S8:S38,'Marzo 98'!S8:S38,S8:S38)</f>
        <v>0.24962141787454228</v>
      </c>
      <c r="T45" s="8"/>
      <c r="U45" s="9"/>
      <c r="V45" s="8"/>
      <c r="W45" s="8"/>
      <c r="X45" s="31"/>
    </row>
  </sheetData>
  <printOptions/>
  <pageMargins left="0.45" right="0.46" top="1" bottom="1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="50" zoomScaleNormal="50" workbookViewId="0" topLeftCell="A1">
      <selection activeCell="W2" sqref="W2"/>
    </sheetView>
  </sheetViews>
  <sheetFormatPr defaultColWidth="9.140625" defaultRowHeight="12.75"/>
  <cols>
    <col min="1" max="1" width="6.7109375" style="0" customWidth="1"/>
    <col min="2" max="2" width="10.421875" style="0" customWidth="1"/>
    <col min="3" max="3" width="10.00390625" style="0" customWidth="1"/>
    <col min="4" max="4" width="5.7109375" style="0" hidden="1" customWidth="1"/>
    <col min="5" max="5" width="7.8515625" style="0" customWidth="1"/>
    <col min="6" max="6" width="2.57421875" style="0" hidden="1" customWidth="1"/>
    <col min="7" max="7" width="7.421875" style="0" hidden="1" customWidth="1"/>
    <col min="8" max="8" width="5.7109375" style="0" hidden="1" customWidth="1"/>
    <col min="9" max="9" width="6.00390625" style="0" hidden="1" customWidth="1"/>
    <col min="10" max="10" width="9.57421875" style="0" customWidth="1"/>
    <col min="11" max="11" width="10.00390625" style="0" customWidth="1"/>
    <col min="12" max="12" width="5.8515625" style="0" hidden="1" customWidth="1"/>
    <col min="13" max="13" width="7.7109375" style="0" customWidth="1"/>
    <col min="14" max="14" width="10.28125" style="0" customWidth="1"/>
    <col min="15" max="15" width="7.421875" style="0" customWidth="1"/>
    <col min="16" max="16" width="2.421875" style="0" hidden="1" customWidth="1"/>
    <col min="17" max="17" width="7.28125" style="0" customWidth="1"/>
    <col min="18" max="18" width="10.28125" style="0" customWidth="1"/>
    <col min="19" max="19" width="10.140625" style="0" customWidth="1"/>
    <col min="20" max="20" width="6.00390625" style="0" hidden="1" customWidth="1"/>
    <col min="21" max="21" width="7.8515625" style="0" customWidth="1"/>
    <col min="23" max="23" width="11.57421875" style="0" customWidth="1"/>
    <col min="24" max="24" width="0.5625" style="0" hidden="1" customWidth="1"/>
  </cols>
  <sheetData>
    <row r="1" spans="1:4" ht="12.75">
      <c r="A1" s="27" t="s">
        <v>0</v>
      </c>
      <c r="B1" s="28" t="s">
        <v>42</v>
      </c>
      <c r="C1" s="27" t="s">
        <v>2</v>
      </c>
      <c r="D1">
        <v>1998</v>
      </c>
    </row>
    <row r="2" spans="1:3" ht="12.75">
      <c r="A2" s="27"/>
      <c r="B2" s="27"/>
      <c r="C2" s="27"/>
    </row>
    <row r="3" spans="1:3" ht="12.75">
      <c r="A3" s="27"/>
      <c r="B3" s="27"/>
      <c r="C3" s="27"/>
    </row>
    <row r="4" ht="13.5" thickBot="1">
      <c r="C4" t="s">
        <v>3</v>
      </c>
    </row>
    <row r="5" spans="1:24" ht="12.75">
      <c r="A5" s="10"/>
      <c r="B5" s="16"/>
      <c r="C5" s="17" t="s">
        <v>4</v>
      </c>
      <c r="D5" s="17"/>
      <c r="E5" s="18"/>
      <c r="F5" s="16"/>
      <c r="G5" s="17" t="s">
        <v>5</v>
      </c>
      <c r="H5" s="17"/>
      <c r="I5" s="18"/>
      <c r="J5" s="16"/>
      <c r="K5" s="17" t="s">
        <v>6</v>
      </c>
      <c r="L5" s="17"/>
      <c r="M5" s="18"/>
      <c r="N5" s="16"/>
      <c r="O5" s="17" t="s">
        <v>7</v>
      </c>
      <c r="P5" s="17"/>
      <c r="Q5" s="18"/>
      <c r="R5" s="16"/>
      <c r="S5" s="17" t="s">
        <v>8</v>
      </c>
      <c r="T5" s="17"/>
      <c r="U5" s="18"/>
      <c r="V5" s="17" t="s">
        <v>9</v>
      </c>
      <c r="W5" s="18"/>
      <c r="X5" s="19"/>
    </row>
    <row r="6" spans="1:24" ht="12.75">
      <c r="A6" s="11" t="s">
        <v>10</v>
      </c>
      <c r="B6" s="20" t="s">
        <v>11</v>
      </c>
      <c r="C6" s="21" t="s">
        <v>12</v>
      </c>
      <c r="D6" s="21"/>
      <c r="E6" s="22"/>
      <c r="F6" s="20" t="s">
        <v>11</v>
      </c>
      <c r="G6" s="21" t="s">
        <v>12</v>
      </c>
      <c r="H6" s="21"/>
      <c r="I6" s="22"/>
      <c r="J6" s="20" t="s">
        <v>11</v>
      </c>
      <c r="K6" s="21" t="s">
        <v>12</v>
      </c>
      <c r="L6" s="21"/>
      <c r="M6" s="22"/>
      <c r="N6" s="20" t="s">
        <v>11</v>
      </c>
      <c r="O6" s="21" t="s">
        <v>12</v>
      </c>
      <c r="P6" s="21"/>
      <c r="Q6" s="22"/>
      <c r="R6" s="20" t="s">
        <v>11</v>
      </c>
      <c r="S6" s="21" t="s">
        <v>12</v>
      </c>
      <c r="T6" s="21"/>
      <c r="U6" s="22"/>
      <c r="V6" s="23" t="s">
        <v>13</v>
      </c>
      <c r="W6" s="22" t="s">
        <v>14</v>
      </c>
      <c r="X6" s="24" t="s">
        <v>15</v>
      </c>
    </row>
    <row r="7" spans="1:24" ht="15" thickBot="1">
      <c r="A7" s="12"/>
      <c r="B7" s="20" t="s">
        <v>16</v>
      </c>
      <c r="C7" s="25" t="s">
        <v>17</v>
      </c>
      <c r="D7" s="21" t="s">
        <v>18</v>
      </c>
      <c r="E7" s="22" t="s">
        <v>19</v>
      </c>
      <c r="F7" s="20" t="s">
        <v>16</v>
      </c>
      <c r="G7" s="25" t="s">
        <v>17</v>
      </c>
      <c r="H7" s="21" t="s">
        <v>18</v>
      </c>
      <c r="I7" s="22" t="s">
        <v>19</v>
      </c>
      <c r="J7" s="20" t="s">
        <v>16</v>
      </c>
      <c r="K7" s="25" t="s">
        <v>17</v>
      </c>
      <c r="L7" s="21" t="s">
        <v>18</v>
      </c>
      <c r="M7" s="22" t="s">
        <v>19</v>
      </c>
      <c r="N7" s="20" t="s">
        <v>16</v>
      </c>
      <c r="O7" s="25" t="s">
        <v>17</v>
      </c>
      <c r="P7" s="21" t="s">
        <v>18</v>
      </c>
      <c r="Q7" s="22" t="s">
        <v>19</v>
      </c>
      <c r="R7" s="20" t="s">
        <v>16</v>
      </c>
      <c r="S7" s="25" t="s">
        <v>17</v>
      </c>
      <c r="T7" s="21" t="s">
        <v>18</v>
      </c>
      <c r="U7" s="22" t="s">
        <v>19</v>
      </c>
      <c r="V7" s="23"/>
      <c r="W7" s="22" t="s">
        <v>20</v>
      </c>
      <c r="X7" s="26"/>
    </row>
    <row r="8" spans="1:24" ht="12.75">
      <c r="A8" s="13">
        <v>1</v>
      </c>
      <c r="B8" s="1">
        <v>0.025</v>
      </c>
      <c r="C8" s="2">
        <v>0.12</v>
      </c>
      <c r="D8" s="2">
        <v>0.47</v>
      </c>
      <c r="E8" s="3">
        <v>-1.81</v>
      </c>
      <c r="F8" s="2"/>
      <c r="G8" s="2"/>
      <c r="H8" s="2"/>
      <c r="I8" s="2">
        <v>1.43</v>
      </c>
      <c r="J8" s="1">
        <v>0.045</v>
      </c>
      <c r="K8" s="2">
        <v>1.88</v>
      </c>
      <c r="L8" s="2">
        <v>4.22</v>
      </c>
      <c r="M8" s="3">
        <v>1.94</v>
      </c>
      <c r="N8" s="2"/>
      <c r="O8" s="2"/>
      <c r="P8" s="2"/>
      <c r="Q8" s="2">
        <v>-0.15</v>
      </c>
      <c r="R8" s="1">
        <v>0.02</v>
      </c>
      <c r="S8" s="2">
        <v>0.04</v>
      </c>
      <c r="T8" s="2">
        <v>0.21</v>
      </c>
      <c r="U8" s="3">
        <v>-0.66</v>
      </c>
      <c r="V8" s="2" t="s">
        <v>21</v>
      </c>
      <c r="W8" s="2">
        <v>7.8</v>
      </c>
      <c r="X8" s="29"/>
    </row>
    <row r="9" spans="1:24" ht="12.75">
      <c r="A9" s="14">
        <v>2</v>
      </c>
      <c r="B9" s="4">
        <v>0.021</v>
      </c>
      <c r="C9" s="5">
        <v>0.1</v>
      </c>
      <c r="D9" s="5">
        <v>0.48</v>
      </c>
      <c r="E9" s="6">
        <v>-3.31</v>
      </c>
      <c r="F9" s="5"/>
      <c r="G9" s="5"/>
      <c r="H9" s="5"/>
      <c r="I9" s="5">
        <v>1.35</v>
      </c>
      <c r="J9" s="4">
        <v>0.037</v>
      </c>
      <c r="K9" s="5">
        <v>1.63</v>
      </c>
      <c r="L9" s="5">
        <v>4.38</v>
      </c>
      <c r="M9" s="6">
        <v>2.81</v>
      </c>
      <c r="N9" s="5"/>
      <c r="O9" s="5"/>
      <c r="P9" s="5"/>
      <c r="Q9" s="5">
        <v>1.02</v>
      </c>
      <c r="R9" s="4">
        <v>0.025</v>
      </c>
      <c r="S9" s="5">
        <v>0.18</v>
      </c>
      <c r="T9" s="5">
        <v>0.72</v>
      </c>
      <c r="U9" s="6">
        <v>0.17</v>
      </c>
      <c r="V9" s="5" t="s">
        <v>28</v>
      </c>
      <c r="W9" s="5">
        <v>9.5</v>
      </c>
      <c r="X9" s="30"/>
    </row>
    <row r="10" spans="1:24" ht="12.75">
      <c r="A10" s="14">
        <v>3</v>
      </c>
      <c r="B10" s="4">
        <v>0.02</v>
      </c>
      <c r="C10" s="5">
        <v>0.08</v>
      </c>
      <c r="D10" s="5">
        <v>0.42</v>
      </c>
      <c r="E10" s="6">
        <v>-1.82</v>
      </c>
      <c r="F10" s="5"/>
      <c r="G10" s="5"/>
      <c r="H10" s="5"/>
      <c r="I10" s="5">
        <v>-3.14</v>
      </c>
      <c r="J10" s="4">
        <v>0.044</v>
      </c>
      <c r="K10" s="5">
        <v>0.48</v>
      </c>
      <c r="L10" s="5">
        <v>1.08</v>
      </c>
      <c r="M10" s="6">
        <v>-0.75</v>
      </c>
      <c r="N10" s="5"/>
      <c r="O10" s="5"/>
      <c r="P10" s="5"/>
      <c r="Q10" s="5">
        <v>4.55</v>
      </c>
      <c r="R10" s="4"/>
      <c r="S10" s="5"/>
      <c r="T10" s="5"/>
      <c r="U10" s="6">
        <v>4.3</v>
      </c>
      <c r="V10" s="5" t="s">
        <v>25</v>
      </c>
      <c r="W10" s="5">
        <v>16.1</v>
      </c>
      <c r="X10" s="30"/>
    </row>
    <row r="11" spans="1:24" ht="12.75">
      <c r="A11" s="14">
        <v>4</v>
      </c>
      <c r="B11" s="4">
        <v>0.025</v>
      </c>
      <c r="C11" s="5">
        <v>0.1</v>
      </c>
      <c r="D11" s="5">
        <v>0.4</v>
      </c>
      <c r="E11" s="6">
        <v>2.66</v>
      </c>
      <c r="F11" s="5"/>
      <c r="G11" s="5"/>
      <c r="H11" s="5"/>
      <c r="I11" s="5">
        <v>-7.27</v>
      </c>
      <c r="J11" s="4">
        <v>0.037</v>
      </c>
      <c r="K11" s="5">
        <v>0.18</v>
      </c>
      <c r="L11" s="5">
        <v>0.5</v>
      </c>
      <c r="M11" s="6">
        <v>-5.92</v>
      </c>
      <c r="N11" s="5"/>
      <c r="O11" s="5"/>
      <c r="P11" s="5"/>
      <c r="Q11" s="5">
        <v>5.53</v>
      </c>
      <c r="R11" s="4"/>
      <c r="S11" s="5"/>
      <c r="T11" s="5"/>
      <c r="U11" s="6">
        <v>6.56</v>
      </c>
      <c r="V11" s="5" t="s">
        <v>22</v>
      </c>
      <c r="W11" s="5">
        <v>25.8</v>
      </c>
      <c r="X11" s="30"/>
    </row>
    <row r="12" spans="1:24" ht="12.75">
      <c r="A12" s="14">
        <v>5</v>
      </c>
      <c r="B12" s="4">
        <v>0.029</v>
      </c>
      <c r="C12" s="5">
        <v>0.05</v>
      </c>
      <c r="D12" s="5">
        <v>0.17</v>
      </c>
      <c r="E12" s="6">
        <v>1.96</v>
      </c>
      <c r="F12" s="5"/>
      <c r="G12" s="5"/>
      <c r="H12" s="5"/>
      <c r="I12" s="5">
        <v>-5.34</v>
      </c>
      <c r="J12" s="4">
        <v>0.048</v>
      </c>
      <c r="K12" s="5">
        <v>0.35</v>
      </c>
      <c r="L12" s="5">
        <v>0.74</v>
      </c>
      <c r="M12" s="6">
        <v>-4.35</v>
      </c>
      <c r="N12" s="5"/>
      <c r="O12" s="5"/>
      <c r="P12" s="5"/>
      <c r="Q12" s="5">
        <v>4.06</v>
      </c>
      <c r="R12" s="4"/>
      <c r="S12" s="5"/>
      <c r="T12" s="5"/>
      <c r="U12" s="6">
        <v>4.82</v>
      </c>
      <c r="V12" s="5" t="s">
        <v>22</v>
      </c>
      <c r="W12" s="5">
        <v>19.3</v>
      </c>
      <c r="X12" s="30"/>
    </row>
    <row r="13" spans="1:24" ht="12.75">
      <c r="A13" s="14">
        <v>6</v>
      </c>
      <c r="B13" s="4">
        <v>0.024</v>
      </c>
      <c r="C13" s="5">
        <v>0.06</v>
      </c>
      <c r="D13" s="5">
        <v>0.23</v>
      </c>
      <c r="E13" s="6">
        <v>-0.1</v>
      </c>
      <c r="F13" s="5"/>
      <c r="G13" s="5"/>
      <c r="H13" s="5"/>
      <c r="I13" s="5">
        <v>-5.23</v>
      </c>
      <c r="J13" s="4">
        <v>0.045</v>
      </c>
      <c r="K13" s="5">
        <v>0.23</v>
      </c>
      <c r="L13" s="5">
        <v>0.51</v>
      </c>
      <c r="M13" s="6">
        <v>-3.03</v>
      </c>
      <c r="N13" s="5">
        <v>0.03</v>
      </c>
      <c r="O13" s="5">
        <v>0.45</v>
      </c>
      <c r="P13" s="5">
        <v>1.49</v>
      </c>
      <c r="Q13" s="5">
        <v>5.44</v>
      </c>
      <c r="R13" s="4"/>
      <c r="S13" s="5"/>
      <c r="T13" s="5"/>
      <c r="U13" s="6">
        <v>5.71</v>
      </c>
      <c r="V13" s="5" t="s">
        <v>23</v>
      </c>
      <c r="W13" s="5">
        <v>20.8</v>
      </c>
      <c r="X13" s="30"/>
    </row>
    <row r="14" spans="1:24" ht="12.75">
      <c r="A14" s="14">
        <v>7</v>
      </c>
      <c r="B14" s="4">
        <v>0.032</v>
      </c>
      <c r="C14" s="5">
        <v>0.12</v>
      </c>
      <c r="D14" s="5">
        <v>0.39</v>
      </c>
      <c r="E14" s="6">
        <v>-0.06</v>
      </c>
      <c r="F14" s="5"/>
      <c r="G14" s="5"/>
      <c r="H14" s="5"/>
      <c r="I14" s="5">
        <v>-3.01</v>
      </c>
      <c r="J14" s="4"/>
      <c r="K14" s="5"/>
      <c r="L14" s="5"/>
      <c r="M14" s="6">
        <v>-1.75</v>
      </c>
      <c r="N14" s="5">
        <v>0.033</v>
      </c>
      <c r="O14" s="5">
        <v>0.3</v>
      </c>
      <c r="P14" s="5">
        <v>0.92</v>
      </c>
      <c r="Q14" s="5">
        <v>3.14</v>
      </c>
      <c r="R14" s="4">
        <v>0.014</v>
      </c>
      <c r="S14" s="5">
        <v>0.2</v>
      </c>
      <c r="T14" s="5">
        <v>1.45</v>
      </c>
      <c r="U14" s="6">
        <v>3.3</v>
      </c>
      <c r="V14" s="5" t="s">
        <v>23</v>
      </c>
      <c r="W14" s="5">
        <v>11.8</v>
      </c>
      <c r="X14" s="30"/>
    </row>
    <row r="15" spans="1:24" ht="12.75">
      <c r="A15" s="14">
        <v>8</v>
      </c>
      <c r="B15" s="4">
        <v>0.026</v>
      </c>
      <c r="C15" s="5">
        <v>0.17</v>
      </c>
      <c r="D15" s="5">
        <v>0.66</v>
      </c>
      <c r="E15" s="6">
        <v>-3.7</v>
      </c>
      <c r="F15" s="5"/>
      <c r="G15" s="5"/>
      <c r="H15" s="5"/>
      <c r="I15" s="5">
        <v>1.5</v>
      </c>
      <c r="J15" s="4"/>
      <c r="K15" s="5"/>
      <c r="L15" s="5"/>
      <c r="M15" s="6">
        <v>3.14</v>
      </c>
      <c r="N15" s="5">
        <v>0.032</v>
      </c>
      <c r="O15" s="5">
        <v>0.33</v>
      </c>
      <c r="P15" s="5">
        <v>1.05</v>
      </c>
      <c r="Q15" s="5">
        <v>1.14</v>
      </c>
      <c r="R15" s="4">
        <v>0.015</v>
      </c>
      <c r="S15" s="5">
        <v>0.21</v>
      </c>
      <c r="T15" s="5">
        <v>1.36</v>
      </c>
      <c r="U15" s="6">
        <v>0.19</v>
      </c>
      <c r="V15" s="5" t="s">
        <v>28</v>
      </c>
      <c r="W15" s="5">
        <v>10.1</v>
      </c>
      <c r="X15" s="30"/>
    </row>
    <row r="16" spans="1:24" ht="12.75">
      <c r="A16" s="14">
        <v>9</v>
      </c>
      <c r="B16" s="4">
        <v>0.029</v>
      </c>
      <c r="C16" s="5">
        <v>0.2</v>
      </c>
      <c r="D16" s="5">
        <v>0.7</v>
      </c>
      <c r="E16" s="6">
        <v>-1.5</v>
      </c>
      <c r="F16" s="5"/>
      <c r="G16" s="5"/>
      <c r="H16" s="5"/>
      <c r="I16" s="5">
        <v>-0.3</v>
      </c>
      <c r="J16" s="4">
        <v>0.073</v>
      </c>
      <c r="K16" s="5">
        <v>6.42</v>
      </c>
      <c r="L16" s="5">
        <v>8.77</v>
      </c>
      <c r="M16" s="6">
        <v>0.74</v>
      </c>
      <c r="N16" s="5"/>
      <c r="O16" s="5"/>
      <c r="P16" s="5"/>
      <c r="Q16" s="5">
        <v>1.4</v>
      </c>
      <c r="R16" s="4">
        <v>0.013</v>
      </c>
      <c r="S16" s="5">
        <v>0.53</v>
      </c>
      <c r="T16" s="5">
        <v>4.03</v>
      </c>
      <c r="U16" s="6">
        <v>1.06</v>
      </c>
      <c r="V16" s="5" t="s">
        <v>23</v>
      </c>
      <c r="W16" s="5">
        <v>11.1</v>
      </c>
      <c r="X16" s="30"/>
    </row>
    <row r="17" spans="1:24" ht="12.75">
      <c r="A17" s="14">
        <v>10</v>
      </c>
      <c r="B17" s="4">
        <v>0.03</v>
      </c>
      <c r="C17" s="5">
        <v>0.11</v>
      </c>
      <c r="D17" s="5">
        <v>0.35</v>
      </c>
      <c r="E17" s="6">
        <v>-0.05</v>
      </c>
      <c r="F17" s="5"/>
      <c r="G17" s="5"/>
      <c r="H17" s="5"/>
      <c r="I17" s="5">
        <v>-2.48</v>
      </c>
      <c r="J17" s="4">
        <v>0.045</v>
      </c>
      <c r="K17" s="5">
        <v>1.35</v>
      </c>
      <c r="L17" s="5">
        <v>3</v>
      </c>
      <c r="M17" s="6">
        <v>-1.44</v>
      </c>
      <c r="N17" s="5"/>
      <c r="O17" s="5"/>
      <c r="P17" s="5"/>
      <c r="Q17" s="5">
        <v>2.58</v>
      </c>
      <c r="R17" s="4">
        <v>0.013</v>
      </c>
      <c r="S17" s="5">
        <v>0.4</v>
      </c>
      <c r="T17" s="5">
        <v>3.08</v>
      </c>
      <c r="U17" s="6">
        <v>2.71</v>
      </c>
      <c r="V17" s="5" t="s">
        <v>23</v>
      </c>
      <c r="W17" s="5">
        <v>7.2</v>
      </c>
      <c r="X17" s="30"/>
    </row>
    <row r="18" spans="1:24" ht="12.75">
      <c r="A18" s="14">
        <v>11</v>
      </c>
      <c r="B18" s="4">
        <v>0.027</v>
      </c>
      <c r="C18" s="5">
        <v>0.42</v>
      </c>
      <c r="D18" s="5">
        <v>1.56</v>
      </c>
      <c r="E18" s="6">
        <v>-3.06</v>
      </c>
      <c r="F18" s="5"/>
      <c r="G18" s="5"/>
      <c r="H18" s="5"/>
      <c r="I18" s="5">
        <v>1.24</v>
      </c>
      <c r="J18" s="4">
        <v>0.042</v>
      </c>
      <c r="K18" s="5">
        <v>1.26</v>
      </c>
      <c r="L18" s="5">
        <v>2.98</v>
      </c>
      <c r="M18" s="6">
        <v>2.6</v>
      </c>
      <c r="N18" s="5"/>
      <c r="O18" s="5"/>
      <c r="P18" s="5"/>
      <c r="Q18" s="5">
        <v>0.95</v>
      </c>
      <c r="R18" s="4">
        <v>0.021</v>
      </c>
      <c r="S18" s="5">
        <v>0.12</v>
      </c>
      <c r="T18" s="5">
        <v>0.56</v>
      </c>
      <c r="U18" s="6">
        <v>0.16</v>
      </c>
      <c r="V18" s="5" t="s">
        <v>28</v>
      </c>
      <c r="W18" s="5">
        <v>9.4</v>
      </c>
      <c r="X18" s="30"/>
    </row>
    <row r="19" spans="1:24" ht="12.75">
      <c r="A19" s="14">
        <v>12</v>
      </c>
      <c r="B19" s="4">
        <v>0.03</v>
      </c>
      <c r="C19" s="5">
        <v>0.31</v>
      </c>
      <c r="D19" s="5">
        <v>1.03</v>
      </c>
      <c r="E19" s="6">
        <v>-4.48</v>
      </c>
      <c r="F19" s="5"/>
      <c r="G19" s="5"/>
      <c r="H19" s="5"/>
      <c r="I19" s="5">
        <v>1.82</v>
      </c>
      <c r="J19" s="4">
        <v>0.048</v>
      </c>
      <c r="K19" s="5">
        <v>4.8</v>
      </c>
      <c r="L19" s="5">
        <v>10.07</v>
      </c>
      <c r="M19" s="6">
        <v>3.8</v>
      </c>
      <c r="N19" s="5">
        <v>0.028</v>
      </c>
      <c r="O19" s="5">
        <v>0.3</v>
      </c>
      <c r="P19" s="5">
        <v>1.07</v>
      </c>
      <c r="Q19" s="5">
        <v>1.38</v>
      </c>
      <c r="R19" s="4">
        <v>0.028</v>
      </c>
      <c r="S19" s="5">
        <v>0.61</v>
      </c>
      <c r="T19" s="5">
        <v>2.22</v>
      </c>
      <c r="U19" s="6">
        <v>0.23</v>
      </c>
      <c r="V19" s="5" t="s">
        <v>28</v>
      </c>
      <c r="W19" s="5">
        <v>11.4</v>
      </c>
      <c r="X19" s="30"/>
    </row>
    <row r="20" spans="1:24" ht="12.75">
      <c r="A20" s="14">
        <v>13</v>
      </c>
      <c r="B20" s="4">
        <v>0.033</v>
      </c>
      <c r="C20" s="5">
        <v>0.12</v>
      </c>
      <c r="D20" s="5">
        <v>0.36</v>
      </c>
      <c r="E20" s="6">
        <v>-4.01</v>
      </c>
      <c r="F20" s="5"/>
      <c r="G20" s="5"/>
      <c r="H20" s="5"/>
      <c r="I20" s="5">
        <v>1.63</v>
      </c>
      <c r="J20" s="4">
        <v>0.041</v>
      </c>
      <c r="K20" s="5">
        <v>5.09</v>
      </c>
      <c r="L20" s="5">
        <v>12.29</v>
      </c>
      <c r="M20" s="6">
        <v>3.4</v>
      </c>
      <c r="N20" s="5">
        <v>0.041</v>
      </c>
      <c r="O20" s="5">
        <v>0.19</v>
      </c>
      <c r="P20" s="5">
        <v>0.45</v>
      </c>
      <c r="Q20" s="5">
        <v>1.24</v>
      </c>
      <c r="R20" s="4">
        <v>0.016</v>
      </c>
      <c r="S20" s="5">
        <v>0.1</v>
      </c>
      <c r="T20" s="5">
        <v>0.64</v>
      </c>
      <c r="U20" s="6">
        <v>0.21</v>
      </c>
      <c r="V20" s="5" t="s">
        <v>28</v>
      </c>
      <c r="W20" s="5">
        <v>13.7</v>
      </c>
      <c r="X20" s="30"/>
    </row>
    <row r="21" spans="1:24" ht="12.75">
      <c r="A21" s="14">
        <v>14</v>
      </c>
      <c r="B21" s="4">
        <v>0.038</v>
      </c>
      <c r="C21" s="5">
        <v>0.15</v>
      </c>
      <c r="D21" s="5">
        <v>0.4</v>
      </c>
      <c r="E21" s="6">
        <v>-4.61</v>
      </c>
      <c r="F21" s="5"/>
      <c r="G21" s="5"/>
      <c r="H21" s="5"/>
      <c r="I21" s="5">
        <v>3.65</v>
      </c>
      <c r="J21" s="4">
        <v>0.071</v>
      </c>
      <c r="K21" s="5">
        <v>9.76</v>
      </c>
      <c r="L21" s="5">
        <v>13.85</v>
      </c>
      <c r="M21" s="6">
        <v>4.96</v>
      </c>
      <c r="N21" s="5">
        <v>0.03</v>
      </c>
      <c r="O21" s="5">
        <v>0.3</v>
      </c>
      <c r="P21" s="5">
        <v>1</v>
      </c>
      <c r="Q21" s="5">
        <v>-0.39</v>
      </c>
      <c r="R21" s="4">
        <v>0.024</v>
      </c>
      <c r="S21" s="5">
        <v>0.09</v>
      </c>
      <c r="T21" s="5">
        <v>0.35</v>
      </c>
      <c r="U21" s="6">
        <v>-1.68</v>
      </c>
      <c r="V21" s="5" t="s">
        <v>21</v>
      </c>
      <c r="W21" s="5">
        <v>16.7</v>
      </c>
      <c r="X21" s="30"/>
    </row>
    <row r="22" spans="1:24" ht="12.75">
      <c r="A22" s="14">
        <v>15</v>
      </c>
      <c r="B22" s="4">
        <v>0.03</v>
      </c>
      <c r="C22" s="5">
        <v>0.23</v>
      </c>
      <c r="D22" s="5">
        <v>0.78</v>
      </c>
      <c r="E22" s="6">
        <v>-1.23</v>
      </c>
      <c r="F22" s="5"/>
      <c r="G22" s="5"/>
      <c r="H22" s="5"/>
      <c r="I22" s="5">
        <v>-2.12</v>
      </c>
      <c r="J22" s="4">
        <v>0.039</v>
      </c>
      <c r="K22" s="5">
        <v>2.66</v>
      </c>
      <c r="L22" s="5">
        <v>6.74</v>
      </c>
      <c r="M22" s="6">
        <v>-0.51</v>
      </c>
      <c r="N22" s="5">
        <v>0.048</v>
      </c>
      <c r="O22" s="5">
        <v>0.99</v>
      </c>
      <c r="P22" s="5">
        <v>2.05</v>
      </c>
      <c r="Q22" s="5">
        <v>3.07</v>
      </c>
      <c r="R22" s="4">
        <v>0.013</v>
      </c>
      <c r="S22" s="5">
        <v>0.29</v>
      </c>
      <c r="T22" s="5">
        <v>2.16</v>
      </c>
      <c r="U22" s="6">
        <v>2.9</v>
      </c>
      <c r="V22" s="5" t="s">
        <v>25</v>
      </c>
      <c r="W22" s="5">
        <v>11.2</v>
      </c>
      <c r="X22" s="30"/>
    </row>
    <row r="23" spans="1:24" ht="12.75">
      <c r="A23" s="14">
        <v>16</v>
      </c>
      <c r="B23" s="4">
        <v>0.03</v>
      </c>
      <c r="C23" s="5">
        <v>0.16</v>
      </c>
      <c r="D23" s="5">
        <v>0.52</v>
      </c>
      <c r="E23" s="6">
        <v>-0.07</v>
      </c>
      <c r="F23" s="5"/>
      <c r="G23" s="5"/>
      <c r="H23" s="5"/>
      <c r="I23" s="5">
        <v>-3.74</v>
      </c>
      <c r="J23" s="4">
        <v>0.044</v>
      </c>
      <c r="K23" s="5">
        <v>0.15</v>
      </c>
      <c r="L23" s="5">
        <v>0.34</v>
      </c>
      <c r="M23" s="6">
        <v>-2.17</v>
      </c>
      <c r="N23" s="5">
        <v>0.032</v>
      </c>
      <c r="O23" s="5">
        <v>0.09</v>
      </c>
      <c r="P23" s="5">
        <v>0.27</v>
      </c>
      <c r="Q23" s="5">
        <v>3.89</v>
      </c>
      <c r="R23" s="4">
        <v>0.021</v>
      </c>
      <c r="S23" s="5">
        <v>0.35</v>
      </c>
      <c r="T23" s="5">
        <v>1.65</v>
      </c>
      <c r="U23" s="6">
        <v>4.08</v>
      </c>
      <c r="V23" s="5" t="s">
        <v>23</v>
      </c>
      <c r="W23" s="5">
        <v>14.4</v>
      </c>
      <c r="X23" s="30"/>
    </row>
    <row r="24" spans="1:24" ht="12.75">
      <c r="A24" s="14">
        <v>17</v>
      </c>
      <c r="B24" s="4">
        <v>0.039</v>
      </c>
      <c r="C24" s="5">
        <v>0.28</v>
      </c>
      <c r="D24" s="5">
        <v>0.71</v>
      </c>
      <c r="E24" s="6">
        <v>1.47</v>
      </c>
      <c r="F24" s="5"/>
      <c r="G24" s="5"/>
      <c r="H24" s="5"/>
      <c r="I24" s="5">
        <v>-4</v>
      </c>
      <c r="J24" s="4">
        <v>0.052</v>
      </c>
      <c r="K24" s="5">
        <v>0.12</v>
      </c>
      <c r="L24" s="5">
        <v>0.22</v>
      </c>
      <c r="M24" s="6">
        <v>-3.26</v>
      </c>
      <c r="N24" s="5">
        <v>0.029</v>
      </c>
      <c r="O24" s="5">
        <v>0.4</v>
      </c>
      <c r="P24" s="5">
        <v>1.37</v>
      </c>
      <c r="Q24" s="5">
        <v>3.04</v>
      </c>
      <c r="R24" s="4">
        <v>0.02</v>
      </c>
      <c r="S24" s="5">
        <v>0.36</v>
      </c>
      <c r="T24" s="5">
        <v>1.84</v>
      </c>
      <c r="U24" s="6">
        <v>3.61</v>
      </c>
      <c r="V24" s="5" t="s">
        <v>22</v>
      </c>
      <c r="W24" s="5">
        <v>13.4</v>
      </c>
      <c r="X24" s="30"/>
    </row>
    <row r="25" spans="1:24" ht="12.75">
      <c r="A25" s="14">
        <v>18</v>
      </c>
      <c r="B25" s="4">
        <v>0.018</v>
      </c>
      <c r="C25" s="5">
        <v>0.22</v>
      </c>
      <c r="D25" s="5">
        <v>1.2</v>
      </c>
      <c r="E25" s="6">
        <v>-0.05</v>
      </c>
      <c r="F25" s="5"/>
      <c r="G25" s="5"/>
      <c r="H25" s="5"/>
      <c r="I25" s="5">
        <v>-2.81</v>
      </c>
      <c r="J25" s="4">
        <v>0.04</v>
      </c>
      <c r="K25" s="5">
        <v>0.13</v>
      </c>
      <c r="L25" s="5">
        <v>0.33</v>
      </c>
      <c r="M25" s="6">
        <v>-1.63</v>
      </c>
      <c r="N25" s="5">
        <v>0.042</v>
      </c>
      <c r="O25" s="5">
        <v>0.39</v>
      </c>
      <c r="P25" s="5">
        <v>0.93</v>
      </c>
      <c r="Q25" s="5">
        <v>2.93</v>
      </c>
      <c r="R25" s="4">
        <v>0.018</v>
      </c>
      <c r="S25" s="5">
        <v>0.19</v>
      </c>
      <c r="T25" s="5">
        <v>1.06</v>
      </c>
      <c r="U25" s="6">
        <v>3.08</v>
      </c>
      <c r="V25" s="5" t="s">
        <v>23</v>
      </c>
      <c r="W25" s="5">
        <v>11.5</v>
      </c>
      <c r="X25" s="30"/>
    </row>
    <row r="26" spans="1:24" ht="12.75">
      <c r="A26" s="14">
        <v>19</v>
      </c>
      <c r="B26" s="4"/>
      <c r="C26" s="5"/>
      <c r="D26" s="5"/>
      <c r="E26" s="6">
        <v>-0.06</v>
      </c>
      <c r="F26" s="5"/>
      <c r="G26" s="5"/>
      <c r="H26" s="5"/>
      <c r="I26" s="5">
        <v>-2.94</v>
      </c>
      <c r="J26" s="4">
        <v>0.052</v>
      </c>
      <c r="K26" s="5">
        <v>0.52</v>
      </c>
      <c r="L26" s="5">
        <v>1</v>
      </c>
      <c r="M26" s="6">
        <v>-1.71</v>
      </c>
      <c r="N26" s="5">
        <v>0.031</v>
      </c>
      <c r="O26" s="5">
        <v>0.17</v>
      </c>
      <c r="P26" s="5">
        <v>0.56</v>
      </c>
      <c r="Q26" s="5">
        <v>3.06</v>
      </c>
      <c r="R26" s="4">
        <v>0.016</v>
      </c>
      <c r="S26" s="5">
        <v>0.17</v>
      </c>
      <c r="T26" s="5">
        <v>1.06</v>
      </c>
      <c r="U26" s="6">
        <v>3.22</v>
      </c>
      <c r="V26" s="5" t="s">
        <v>23</v>
      </c>
      <c r="W26" s="5">
        <v>9.1</v>
      </c>
      <c r="X26" s="30"/>
    </row>
    <row r="27" spans="1:24" ht="12.75">
      <c r="A27" s="14">
        <v>20</v>
      </c>
      <c r="B27" s="4"/>
      <c r="C27" s="5"/>
      <c r="D27" s="5"/>
      <c r="E27" s="6">
        <v>1.29</v>
      </c>
      <c r="F27" s="5"/>
      <c r="G27" s="5"/>
      <c r="H27" s="5"/>
      <c r="I27" s="5">
        <v>-3.52</v>
      </c>
      <c r="J27" s="4">
        <v>0.046</v>
      </c>
      <c r="K27" s="5">
        <v>0.68</v>
      </c>
      <c r="L27" s="5">
        <v>1.48</v>
      </c>
      <c r="M27" s="6">
        <v>-2.87</v>
      </c>
      <c r="N27" s="5">
        <v>0.038</v>
      </c>
      <c r="O27" s="5">
        <v>0.18</v>
      </c>
      <c r="P27" s="5">
        <v>0.46</v>
      </c>
      <c r="Q27" s="5">
        <v>2.68</v>
      </c>
      <c r="R27" s="4">
        <v>0.023</v>
      </c>
      <c r="S27" s="5">
        <v>0.16</v>
      </c>
      <c r="T27" s="5">
        <v>0.69</v>
      </c>
      <c r="U27" s="6">
        <v>3.18</v>
      </c>
      <c r="V27" s="5" t="s">
        <v>22</v>
      </c>
      <c r="W27" s="5">
        <v>8.5</v>
      </c>
      <c r="X27" s="30"/>
    </row>
    <row r="28" spans="1:24" ht="12.75">
      <c r="A28" s="14">
        <v>21</v>
      </c>
      <c r="B28" s="4"/>
      <c r="C28" s="5"/>
      <c r="D28" s="5"/>
      <c r="E28" s="6">
        <v>-0.04</v>
      </c>
      <c r="F28" s="5"/>
      <c r="G28" s="5"/>
      <c r="H28" s="5"/>
      <c r="I28" s="5">
        <v>-1.97</v>
      </c>
      <c r="J28" s="4"/>
      <c r="K28" s="5"/>
      <c r="L28" s="5"/>
      <c r="M28" s="6">
        <v>-1.14</v>
      </c>
      <c r="N28" s="5">
        <v>0.033</v>
      </c>
      <c r="O28" s="5">
        <v>0.23</v>
      </c>
      <c r="P28" s="5">
        <v>0.71</v>
      </c>
      <c r="Q28" s="5">
        <v>2.05</v>
      </c>
      <c r="R28" s="4">
        <v>0.027</v>
      </c>
      <c r="S28" s="5">
        <v>0.1</v>
      </c>
      <c r="T28" s="5">
        <v>0.38</v>
      </c>
      <c r="U28" s="6">
        <v>2.16</v>
      </c>
      <c r="V28" s="5" t="s">
        <v>23</v>
      </c>
      <c r="W28" s="5">
        <v>8.2</v>
      </c>
      <c r="X28" s="30"/>
    </row>
    <row r="29" spans="1:24" ht="12.75">
      <c r="A29" s="14">
        <v>22</v>
      </c>
      <c r="B29" s="4">
        <v>0.024</v>
      </c>
      <c r="C29" s="5">
        <v>0.21</v>
      </c>
      <c r="D29" s="5">
        <v>0.86</v>
      </c>
      <c r="E29" s="6">
        <v>-0.07</v>
      </c>
      <c r="F29" s="5"/>
      <c r="G29" s="5"/>
      <c r="H29" s="5"/>
      <c r="I29" s="5">
        <v>-3.8</v>
      </c>
      <c r="J29" s="4">
        <v>0.049</v>
      </c>
      <c r="K29" s="5">
        <v>0.33</v>
      </c>
      <c r="L29" s="5">
        <v>0.68</v>
      </c>
      <c r="M29" s="6">
        <v>-2.2</v>
      </c>
      <c r="N29" s="5">
        <v>0.042</v>
      </c>
      <c r="O29" s="5">
        <v>0.16</v>
      </c>
      <c r="P29" s="5">
        <v>0.38</v>
      </c>
      <c r="Q29" s="5">
        <v>3.96</v>
      </c>
      <c r="R29" s="4">
        <v>0.018</v>
      </c>
      <c r="S29" s="5">
        <v>0.69</v>
      </c>
      <c r="T29" s="5">
        <v>3.87</v>
      </c>
      <c r="U29" s="6">
        <v>4.15</v>
      </c>
      <c r="V29" s="5" t="s">
        <v>23</v>
      </c>
      <c r="W29" s="5">
        <v>10.2</v>
      </c>
      <c r="X29" s="30"/>
    </row>
    <row r="30" spans="1:24" ht="12.75">
      <c r="A30" s="14">
        <v>23</v>
      </c>
      <c r="B30" s="4">
        <v>0.025</v>
      </c>
      <c r="C30" s="5">
        <v>0.11</v>
      </c>
      <c r="D30" s="5">
        <v>0.42</v>
      </c>
      <c r="E30" s="6">
        <v>1.31</v>
      </c>
      <c r="F30" s="5"/>
      <c r="G30" s="5"/>
      <c r="H30" s="5"/>
      <c r="I30" s="5">
        <v>-3.58</v>
      </c>
      <c r="J30" s="4">
        <v>0.041</v>
      </c>
      <c r="K30" s="5">
        <v>0.1</v>
      </c>
      <c r="L30" s="5">
        <v>0.25</v>
      </c>
      <c r="M30" s="6">
        <v>-2.91</v>
      </c>
      <c r="N30" s="5">
        <v>0.047</v>
      </c>
      <c r="O30" s="5">
        <v>0.5</v>
      </c>
      <c r="P30" s="5">
        <v>1.07</v>
      </c>
      <c r="Q30" s="5">
        <v>2.72</v>
      </c>
      <c r="R30" s="4">
        <v>0.012</v>
      </c>
      <c r="S30" s="5">
        <v>0.25</v>
      </c>
      <c r="T30" s="5">
        <v>2.21</v>
      </c>
      <c r="U30" s="6">
        <v>3.23</v>
      </c>
      <c r="V30" s="5" t="s">
        <v>22</v>
      </c>
      <c r="W30" s="5">
        <v>8.2</v>
      </c>
      <c r="X30" s="30"/>
    </row>
    <row r="31" spans="1:24" ht="12.75">
      <c r="A31" s="14">
        <v>24</v>
      </c>
      <c r="B31" s="4">
        <v>0.021</v>
      </c>
      <c r="C31" s="5">
        <v>0.23</v>
      </c>
      <c r="D31" s="5">
        <v>1.14</v>
      </c>
      <c r="E31" s="6">
        <v>-1.6</v>
      </c>
      <c r="F31" s="5"/>
      <c r="G31" s="5"/>
      <c r="H31" s="5"/>
      <c r="I31" s="5">
        <v>-0.8</v>
      </c>
      <c r="J31" s="4">
        <v>0.048</v>
      </c>
      <c r="K31" s="5">
        <v>0.17</v>
      </c>
      <c r="L31" s="5">
        <v>0.36</v>
      </c>
      <c r="M31" s="6">
        <v>0.5</v>
      </c>
      <c r="N31" s="5">
        <v>0.042</v>
      </c>
      <c r="O31" s="5">
        <v>0.26</v>
      </c>
      <c r="P31" s="5">
        <v>0.62</v>
      </c>
      <c r="Q31" s="5">
        <v>1.98</v>
      </c>
      <c r="R31" s="4">
        <v>0.011</v>
      </c>
      <c r="S31" s="5">
        <v>0.14</v>
      </c>
      <c r="T31" s="5">
        <v>1.29</v>
      </c>
      <c r="U31" s="6">
        <v>1.65</v>
      </c>
      <c r="V31" s="5" t="s">
        <v>36</v>
      </c>
      <c r="W31" s="5">
        <v>7.8</v>
      </c>
      <c r="X31" s="30"/>
    </row>
    <row r="32" spans="1:24" ht="12.75">
      <c r="A32" s="14">
        <v>25</v>
      </c>
      <c r="B32" s="4">
        <v>0.025</v>
      </c>
      <c r="C32" s="5">
        <v>0.02</v>
      </c>
      <c r="D32" s="5">
        <v>0.1</v>
      </c>
      <c r="E32" s="6">
        <v>0.92</v>
      </c>
      <c r="F32" s="5"/>
      <c r="G32" s="5"/>
      <c r="H32" s="5"/>
      <c r="I32" s="5">
        <v>-4.7</v>
      </c>
      <c r="J32" s="4">
        <v>0.052</v>
      </c>
      <c r="K32" s="5">
        <v>0.15</v>
      </c>
      <c r="L32" s="5">
        <v>0.29</v>
      </c>
      <c r="M32" s="6">
        <v>-3.34</v>
      </c>
      <c r="N32" s="5">
        <v>0.04</v>
      </c>
      <c r="O32" s="5">
        <v>0.34</v>
      </c>
      <c r="P32" s="5">
        <v>0.85</v>
      </c>
      <c r="Q32" s="5">
        <v>4.16</v>
      </c>
      <c r="R32" s="4">
        <v>0.016</v>
      </c>
      <c r="S32" s="5">
        <v>0.61</v>
      </c>
      <c r="T32" s="5">
        <v>3.75</v>
      </c>
      <c r="U32" s="6">
        <v>4.64</v>
      </c>
      <c r="V32" s="5" t="s">
        <v>22</v>
      </c>
      <c r="W32" s="5">
        <v>16.3</v>
      </c>
      <c r="X32" s="30"/>
    </row>
    <row r="33" spans="1:24" ht="12.75">
      <c r="A33" s="14">
        <v>26</v>
      </c>
      <c r="B33" s="4">
        <v>0.024</v>
      </c>
      <c r="C33" s="5">
        <v>0.02</v>
      </c>
      <c r="D33" s="5">
        <v>0.1</v>
      </c>
      <c r="E33" s="6">
        <v>1.58</v>
      </c>
      <c r="F33" s="5"/>
      <c r="G33" s="5"/>
      <c r="H33" s="5"/>
      <c r="I33" s="5">
        <v>-4.3</v>
      </c>
      <c r="J33" s="4">
        <v>0.041</v>
      </c>
      <c r="K33" s="5">
        <v>0.2</v>
      </c>
      <c r="L33" s="5">
        <v>0.49</v>
      </c>
      <c r="M33" s="6">
        <v>-3.5</v>
      </c>
      <c r="N33" s="5">
        <v>0.047</v>
      </c>
      <c r="O33" s="5">
        <v>0.18</v>
      </c>
      <c r="P33" s="5">
        <v>0.38</v>
      </c>
      <c r="Q33" s="5">
        <v>3.27</v>
      </c>
      <c r="R33" s="4">
        <v>0.017</v>
      </c>
      <c r="S33" s="5">
        <v>0.19</v>
      </c>
      <c r="T33" s="5">
        <v>1.14</v>
      </c>
      <c r="U33" s="6">
        <v>3.88</v>
      </c>
      <c r="V33" s="5" t="s">
        <v>22</v>
      </c>
      <c r="W33" s="5">
        <v>13</v>
      </c>
      <c r="X33" s="30"/>
    </row>
    <row r="34" spans="1:24" ht="12.75">
      <c r="A34" s="14">
        <v>27</v>
      </c>
      <c r="B34" s="4">
        <v>0.019</v>
      </c>
      <c r="C34" s="5">
        <v>0.14</v>
      </c>
      <c r="D34" s="5">
        <v>0.77</v>
      </c>
      <c r="E34" s="6">
        <v>-2.6</v>
      </c>
      <c r="F34" s="5"/>
      <c r="G34" s="5"/>
      <c r="H34" s="5"/>
      <c r="I34" s="5">
        <v>2.68</v>
      </c>
      <c r="J34" s="4">
        <v>0.049</v>
      </c>
      <c r="K34" s="5">
        <v>3.36</v>
      </c>
      <c r="L34" s="5">
        <v>6.86</v>
      </c>
      <c r="M34" s="6">
        <v>3.16</v>
      </c>
      <c r="N34" s="5">
        <v>0.043</v>
      </c>
      <c r="O34" s="5">
        <v>0.4</v>
      </c>
      <c r="P34" s="5">
        <v>0.93</v>
      </c>
      <c r="Q34" s="5">
        <v>-0.86</v>
      </c>
      <c r="R34" s="4">
        <v>0.014</v>
      </c>
      <c r="S34" s="5">
        <v>0.12</v>
      </c>
      <c r="T34" s="5">
        <v>0.88</v>
      </c>
      <c r="U34" s="6">
        <v>-1.62</v>
      </c>
      <c r="V34" s="5" t="s">
        <v>21</v>
      </c>
      <c r="W34" s="5">
        <v>13</v>
      </c>
      <c r="X34" s="30"/>
    </row>
    <row r="35" spans="1:24" ht="12.75">
      <c r="A35" s="14">
        <v>28</v>
      </c>
      <c r="B35" s="4">
        <v>0.033</v>
      </c>
      <c r="C35" s="5">
        <v>0.19</v>
      </c>
      <c r="D35" s="5">
        <v>0.57</v>
      </c>
      <c r="E35" s="6">
        <v>-3.92</v>
      </c>
      <c r="F35" s="5"/>
      <c r="G35" s="5"/>
      <c r="H35" s="5"/>
      <c r="I35" s="5">
        <v>3.1</v>
      </c>
      <c r="J35" s="4">
        <v>0.053</v>
      </c>
      <c r="K35" s="5">
        <v>0.81</v>
      </c>
      <c r="L35" s="5">
        <v>1.55</v>
      </c>
      <c r="M35" s="6">
        <v>4.21</v>
      </c>
      <c r="N35" s="5">
        <v>0.034</v>
      </c>
      <c r="O35" s="5">
        <v>0.13</v>
      </c>
      <c r="P35" s="5">
        <v>0.39</v>
      </c>
      <c r="Q35" s="5">
        <v>-0.34</v>
      </c>
      <c r="R35" s="4">
        <v>0.023</v>
      </c>
      <c r="S35" s="5">
        <v>0.12</v>
      </c>
      <c r="T35" s="5">
        <v>0.51</v>
      </c>
      <c r="U35" s="6">
        <v>-1.43</v>
      </c>
      <c r="V35" s="5"/>
      <c r="W35" s="5">
        <v>18</v>
      </c>
      <c r="X35" s="30"/>
    </row>
    <row r="36" spans="1:24" ht="12.75">
      <c r="A36" s="14">
        <v>29</v>
      </c>
      <c r="B36" s="4">
        <v>0.034</v>
      </c>
      <c r="C36" s="5">
        <v>0.5</v>
      </c>
      <c r="D36" s="5">
        <v>1.47</v>
      </c>
      <c r="E36" s="6">
        <v>0.57</v>
      </c>
      <c r="F36" s="5"/>
      <c r="G36" s="5"/>
      <c r="H36" s="5"/>
      <c r="I36" s="5">
        <v>-3.21</v>
      </c>
      <c r="J36" s="4">
        <v>0.034</v>
      </c>
      <c r="K36" s="5">
        <v>0.09</v>
      </c>
      <c r="L36" s="5">
        <v>0.27</v>
      </c>
      <c r="M36" s="6">
        <v>-2.24</v>
      </c>
      <c r="N36" s="5">
        <v>0.044</v>
      </c>
      <c r="O36" s="5">
        <v>0.1</v>
      </c>
      <c r="P36" s="5">
        <v>0.23</v>
      </c>
      <c r="Q36" s="5">
        <v>2.88</v>
      </c>
      <c r="R36" s="4">
        <v>0.016</v>
      </c>
      <c r="S36" s="5">
        <v>0.14</v>
      </c>
      <c r="T36" s="5">
        <v>0.83</v>
      </c>
      <c r="U36" s="6">
        <v>3.19</v>
      </c>
      <c r="V36" s="5" t="s">
        <v>23</v>
      </c>
      <c r="W36" s="5">
        <v>11.5</v>
      </c>
      <c r="X36" s="30"/>
    </row>
    <row r="37" spans="1:24" ht="12.75">
      <c r="A37" s="14">
        <v>30</v>
      </c>
      <c r="B37" s="4">
        <v>0.023</v>
      </c>
      <c r="C37" s="5">
        <v>0.14</v>
      </c>
      <c r="D37" s="5">
        <v>0.61</v>
      </c>
      <c r="E37" s="6">
        <v>-0.3</v>
      </c>
      <c r="F37" s="5"/>
      <c r="G37" s="5"/>
      <c r="H37" s="5"/>
      <c r="I37" s="5">
        <v>1.2</v>
      </c>
      <c r="J37" s="4">
        <v>0.047</v>
      </c>
      <c r="K37" s="5">
        <v>1.16</v>
      </c>
      <c r="L37" s="5">
        <v>2.48</v>
      </c>
      <c r="M37" s="6">
        <v>0.89</v>
      </c>
      <c r="N37" s="5"/>
      <c r="O37" s="5"/>
      <c r="P37" s="5"/>
      <c r="Q37" s="5">
        <v>-1.02</v>
      </c>
      <c r="R37" s="4">
        <v>0.023</v>
      </c>
      <c r="S37" s="5">
        <v>0.24</v>
      </c>
      <c r="T37" s="5">
        <v>1.03</v>
      </c>
      <c r="U37" s="6">
        <v>-1.16</v>
      </c>
      <c r="V37" s="5" t="s">
        <v>28</v>
      </c>
      <c r="W37" s="5">
        <v>10.8</v>
      </c>
      <c r="X37" s="30"/>
    </row>
    <row r="38" spans="1:24" ht="13.5" thickBot="1">
      <c r="A38" s="15">
        <v>31</v>
      </c>
      <c r="B38" s="7"/>
      <c r="C38" s="8"/>
      <c r="D38" s="8"/>
      <c r="E38" s="9">
        <v>-2.21</v>
      </c>
      <c r="F38" s="8"/>
      <c r="G38" s="8"/>
      <c r="H38" s="8"/>
      <c r="I38" s="8">
        <v>2.97</v>
      </c>
      <c r="J38" s="7"/>
      <c r="K38" s="8"/>
      <c r="L38" s="8"/>
      <c r="M38" s="9">
        <v>3.1</v>
      </c>
      <c r="N38" s="8"/>
      <c r="O38" s="8"/>
      <c r="P38" s="8"/>
      <c r="Q38" s="8">
        <v>-1.44</v>
      </c>
      <c r="R38" s="7"/>
      <c r="S38" s="8"/>
      <c r="T38" s="8"/>
      <c r="U38" s="9">
        <v>-2.13</v>
      </c>
      <c r="V38" s="8" t="s">
        <v>43</v>
      </c>
      <c r="W38" s="8">
        <v>10.2</v>
      </c>
      <c r="X38" s="31"/>
    </row>
    <row r="39" spans="1:24" ht="12.75">
      <c r="A39" s="13" t="s">
        <v>29</v>
      </c>
      <c r="B39" s="1">
        <f>AVERAGE(B8:B38)</f>
        <v>0.027185185185185194</v>
      </c>
      <c r="C39" s="2">
        <f>AVERAGE(C8:C38)</f>
        <v>0.16888888888888887</v>
      </c>
      <c r="D39" s="2">
        <f>AVERAGE(D8:D38)</f>
        <v>0.6248148148148147</v>
      </c>
      <c r="E39" s="3"/>
      <c r="F39" s="2"/>
      <c r="G39" s="2"/>
      <c r="H39" s="2"/>
      <c r="I39" s="2"/>
      <c r="J39" s="1">
        <f>AVERAGE(J8:J38)</f>
        <v>0.04677777777777778</v>
      </c>
      <c r="K39" s="2">
        <f>AVERAGE(K8:K38)</f>
        <v>1.631851851851852</v>
      </c>
      <c r="L39" s="2">
        <f>AVERAGE(L8:L38)</f>
        <v>3.1751851851851853</v>
      </c>
      <c r="M39" s="3"/>
      <c r="N39" s="2">
        <f>AVERAGE(N8:N38)</f>
        <v>0.037428571428571436</v>
      </c>
      <c r="O39" s="2">
        <f>AVERAGE(O8:O38)</f>
        <v>0.30428571428571427</v>
      </c>
      <c r="P39" s="2">
        <f>AVERAGE(P8:P38)</f>
        <v>0.8180952380952382</v>
      </c>
      <c r="Q39" s="2"/>
      <c r="R39" s="1">
        <f>AVERAGE(R8:R38)</f>
        <v>0.018346153846153852</v>
      </c>
      <c r="S39" s="2">
        <f>AVERAGE(S8:S38)</f>
        <v>0.25384615384615383</v>
      </c>
      <c r="T39" s="2">
        <f>AVERAGE(T8:T38)</f>
        <v>1.4988461538461537</v>
      </c>
      <c r="U39" s="3"/>
      <c r="V39" s="2"/>
      <c r="W39" s="2"/>
      <c r="X39" s="29"/>
    </row>
    <row r="40" spans="1:24" ht="12.75">
      <c r="A40" s="14" t="s">
        <v>30</v>
      </c>
      <c r="B40" s="4">
        <f>COUNT(B8:B38)</f>
        <v>27</v>
      </c>
      <c r="C40" s="5">
        <f>COUNT(C8:C38)</f>
        <v>27</v>
      </c>
      <c r="D40" s="5">
        <f>COUNT(D8:D38)</f>
        <v>27</v>
      </c>
      <c r="E40" s="6"/>
      <c r="F40" s="5"/>
      <c r="G40" s="5"/>
      <c r="H40" s="5"/>
      <c r="I40" s="5"/>
      <c r="J40" s="4">
        <f>COUNT(J8:J38)</f>
        <v>27</v>
      </c>
      <c r="K40" s="5">
        <f>COUNT(K8:K38)</f>
        <v>27</v>
      </c>
      <c r="L40" s="5">
        <f>COUNT(L8:L38)</f>
        <v>27</v>
      </c>
      <c r="M40" s="6"/>
      <c r="N40" s="4">
        <f>COUNT(N8:N38)</f>
        <v>21</v>
      </c>
      <c r="O40" s="5">
        <f>COUNT(O8:O38)</f>
        <v>21</v>
      </c>
      <c r="P40" s="5">
        <f>COUNT(P8:P38)</f>
        <v>21</v>
      </c>
      <c r="Q40" s="6"/>
      <c r="R40" s="4">
        <f>COUNT(R8:R38)</f>
        <v>26</v>
      </c>
      <c r="S40" s="5">
        <f>COUNT(S8:S38)</f>
        <v>26</v>
      </c>
      <c r="T40" s="5">
        <f>COUNT(T8:T38)</f>
        <v>26</v>
      </c>
      <c r="U40" s="6"/>
      <c r="V40" s="5"/>
      <c r="W40" s="5"/>
      <c r="X40" s="30"/>
    </row>
    <row r="41" spans="1:24" ht="13.5" thickBot="1">
      <c r="A41" s="14" t="s">
        <v>31</v>
      </c>
      <c r="B41" s="7">
        <f>STDEV(B8:B38)</f>
        <v>0.005477485646065049</v>
      </c>
      <c r="C41" s="8">
        <f>STDEV(C8:C38)</f>
        <v>0.11129770656747376</v>
      </c>
      <c r="D41" s="8"/>
      <c r="E41" s="9"/>
      <c r="F41" s="5"/>
      <c r="G41" s="5"/>
      <c r="H41" s="5"/>
      <c r="I41" s="5"/>
      <c r="J41" s="7">
        <f>STDEV(J8:J38)</f>
        <v>0.008811414508523867</v>
      </c>
      <c r="K41" s="8">
        <f>STDEV(K8:K38)</f>
        <v>2.361015161449115</v>
      </c>
      <c r="L41" s="8"/>
      <c r="M41" s="9"/>
      <c r="N41" s="5">
        <f>STDEV(N8:N38)</f>
        <v>0.00660735520894272</v>
      </c>
      <c r="O41" s="5">
        <f>STDEV(O8:O38)</f>
        <v>0.19566735620873063</v>
      </c>
      <c r="P41" s="5"/>
      <c r="Q41" s="5"/>
      <c r="R41" s="7">
        <f>STDEV(R8:R38)</f>
        <v>0.004824456924399301</v>
      </c>
      <c r="S41" s="8">
        <f>STDEV(S8:S38)</f>
        <v>0.17859623563954366</v>
      </c>
      <c r="T41" s="8"/>
      <c r="U41" s="9"/>
      <c r="V41" s="5"/>
      <c r="W41" s="5"/>
      <c r="X41" s="31"/>
    </row>
    <row r="42" spans="1:24" ht="13.5" thickBot="1">
      <c r="A42" s="32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2.75">
      <c r="A43" s="14" t="s">
        <v>33</v>
      </c>
      <c r="B43" s="1">
        <f>AVERAGE('Gennaio 98'!B8:B38,'Febbraio 98'!B8:B38,B8:B38,'Marzo 98'!B8:B38,'Aprile 98'!B8:B38)</f>
        <v>0.029744186046511613</v>
      </c>
      <c r="C43" s="2">
        <f>AVERAGE('Gennaio 98'!C8:C38,'Febbraio 98'!C8:C38,C8:C38,'Marzo 98'!C8:C38,'Aprile 98'!C8:C38)</f>
        <v>0.20875968992248056</v>
      </c>
      <c r="D43" s="2">
        <f>AVERAGE('Gennaio 98'!D8:D38,'Febbraio 98'!D8:D38,D8:D38,'Marzo 98'!D8:D38,'Aprile 98'!D8:D38)</f>
        <v>0.7111627906976747</v>
      </c>
      <c r="E43" s="3">
        <f>AVERAGE('Gennaio 98'!E8:E38,'Febbraio 98'!E8:E38,E8:E38,'Marzo 98'!E8:E38,'Aprile 98'!E8:E38)</f>
        <v>-0.7727586206896552</v>
      </c>
      <c r="F43" s="5"/>
      <c r="G43" s="5"/>
      <c r="H43" s="5"/>
      <c r="I43" s="5"/>
      <c r="J43" s="1">
        <f>AVERAGE('Gennaio 98'!J8:J38,'Febbraio 98'!J8:J38,J8:J38,'Marzo 98'!J8:J38,'Aprile 98'!J8:J38)</f>
        <v>0.04261538461538462</v>
      </c>
      <c r="K43" s="2">
        <f>AVERAGE('Gennaio 98'!K8:K38,'Febbraio 98'!K8:K38,K8:K38,'Marzo 98'!K8:K38,'Aprile 98'!K8:K38)</f>
        <v>1.1265384615384613</v>
      </c>
      <c r="L43" s="2">
        <f>AVERAGE('Gennaio 98'!L8:L38,'Febbraio 98'!L8:L38,L8:L38,'Marzo 98'!L8:L38,'Aprile 98'!L8:L38)</f>
        <v>2.3755384615384614</v>
      </c>
      <c r="M43" s="3">
        <f>AVERAGE('Gennaio 98'!M8:M38,'Febbraio 98'!M8:M38,M8:M38,'Marzo 98'!M8:M38,'Aprile 98'!M8:M38)</f>
        <v>-0.3648965517241379</v>
      </c>
      <c r="N43" s="1">
        <f>AVERAGE('Gennaio 98'!N8:N38,'Febbraio 98'!N8:N38,N8:N38,'Marzo 98'!N8:N38,'Aprile 98'!N8:N38)</f>
        <v>0.034569230769230776</v>
      </c>
      <c r="O43" s="2">
        <f>AVERAGE('Gennaio 98'!O8:O38,'Febbraio 98'!O8:O38,O8:O38,'Marzo 98'!O8:O38,'Aprile 98'!O8:O38)</f>
        <v>0.34753846153846146</v>
      </c>
      <c r="P43" s="2">
        <f>AVERAGE('Gennaio 98'!P8:P38,'Febbraio 98'!P8:P38,P8:P38,'Marzo 98'!P8:P38,'Aprile 98'!P8:P38)</f>
        <v>1.0118461538461536</v>
      </c>
      <c r="Q43" s="3">
        <f>AVERAGE('Gennaio 98'!Q8:Q38,'Febbraio 98'!Q8:Q38,Q8:Q38,'Marzo 98'!Q8:Q38,'Aprile 98'!Q8:Q38)</f>
        <v>2.0120689655172423</v>
      </c>
      <c r="R43" s="1">
        <f>AVERAGE('Gennaio 98'!R8:R38,'Febbraio 98'!R8:R38,R8:R38,'Marzo 98'!R8:R38,'Aprile 98'!R8:R38)</f>
        <v>0.022749999999999986</v>
      </c>
      <c r="S43" s="2">
        <f>AVERAGE('Gennaio 98'!S8:S38,'Febbraio 98'!S8:S38,S8:S38,'Marzo 98'!S8:S38,'Aprile 98'!S8:S38)</f>
        <v>0.26921875</v>
      </c>
      <c r="T43" s="2">
        <f>AVERAGE('Gennaio 98'!T8:T38,'Febbraio 98'!T8:T38,T8:T38,'Marzo 98'!T8:T38,'Aprile 98'!T8:T38)</f>
        <v>1.2535937500000003</v>
      </c>
      <c r="U43" s="3">
        <f>AVERAGE('Gennaio 98'!U8:U38,'Febbraio 98'!U8:U38,U8:U38,'Marzo 98'!U8:U38,'Aprile 98'!U8:U38)</f>
        <v>1.911310344827586</v>
      </c>
      <c r="V43" s="5"/>
      <c r="W43" s="3">
        <f>AVERAGE('Gennaio 98'!W8:W38,'Febbraio 98'!W8:W38,W8:W38,'Marzo 98'!W8:W38,'Aprile 98'!W8:W38)</f>
        <v>12.666896551724138</v>
      </c>
      <c r="X43" s="29"/>
    </row>
    <row r="44" spans="1:24" ht="12.75">
      <c r="A44" s="14" t="s">
        <v>30</v>
      </c>
      <c r="B44" s="4">
        <f>COUNT('Gennaio 98'!B8:B38,'Febbraio 98'!B8:B38,'Marzo 98'!B8:B38,'Aprile 98'!B8:B38,B8:B38)</f>
        <v>129</v>
      </c>
      <c r="C44" s="5">
        <f>COUNT('Gennaio 98'!C8:C38,'Febbraio 98'!C8:C38,'Marzo 98'!C8:C38,'Aprile 98'!C8:C38,C8:C38)</f>
        <v>129</v>
      </c>
      <c r="D44" s="5">
        <f>COUNT('Gennaio 98'!D8:D38,'Febbraio 98'!D8:D38,'Marzo 98'!D8:D38,'Aprile 98'!D8:D38,D8:D38)</f>
        <v>129</v>
      </c>
      <c r="E44" s="6">
        <f>COUNT('Gennaio 98'!E8:E38,'Febbraio 98'!E8:E38,'Marzo 98'!E8:E38,'Aprile 98'!E8:E38,E8:E38)</f>
        <v>145</v>
      </c>
      <c r="F44" s="5"/>
      <c r="G44" s="5"/>
      <c r="H44" s="5"/>
      <c r="I44" s="5"/>
      <c r="J44" s="4">
        <f>COUNT('Gennaio 98'!J8:J38,'Febbraio 98'!J8:J38,'Marzo 98'!J8:J38,'Aprile 98'!J8:J38,J8:J38)</f>
        <v>130</v>
      </c>
      <c r="K44" s="5">
        <f>COUNT('Gennaio 98'!K8:K38,'Febbraio 98'!K8:K38,'Marzo 98'!K8:K38,'Aprile 98'!K8:K38,K8:K38)</f>
        <v>130</v>
      </c>
      <c r="L44" s="5">
        <f>COUNT('Gennaio 98'!L8:L38,'Febbraio 98'!L8:L38,'Marzo 98'!L8:L38,'Aprile 98'!L8:L38,L8:L38)</f>
        <v>130</v>
      </c>
      <c r="M44" s="6">
        <f>COUNT('Gennaio 98'!M8:M38,'Febbraio 98'!M8:M38,'Marzo 98'!M8:M38,'Aprile 98'!M8:M38,M8:M38)</f>
        <v>145</v>
      </c>
      <c r="N44" s="4">
        <f>COUNT('Gennaio 98'!N8:N38,'Febbraio 98'!N8:N38,'Marzo 98'!N8:N38,'Aprile 98'!N8:N38,N8:N38)</f>
        <v>130</v>
      </c>
      <c r="O44" s="5">
        <f>COUNT('Gennaio 98'!O8:O38,'Febbraio 98'!O8:O38,'Marzo 98'!O8:O38,'Aprile 98'!O8:O38,O8:O38)</f>
        <v>130</v>
      </c>
      <c r="P44" s="5">
        <f>COUNT('Gennaio 98'!P8:P38,'Febbraio 98'!P8:P38,'Marzo 98'!P8:P38,'Aprile 98'!P8:P38,P8:P38)</f>
        <v>130</v>
      </c>
      <c r="Q44" s="6">
        <f>COUNT('Gennaio 98'!Q8:Q38,'Febbraio 98'!Q8:Q38,'Marzo 98'!Q8:Q38,'Aprile 98'!Q8:Q38,Q8:Q38)</f>
        <v>145</v>
      </c>
      <c r="R44" s="4">
        <f>COUNT('Gennaio 98'!R8:R38,'Febbraio 98'!R8:R38,'Marzo 98'!R8:R38,'Aprile 98'!R8:R38,R8:R38)</f>
        <v>128</v>
      </c>
      <c r="S44" s="5">
        <f>COUNT('Gennaio 98'!S8:S38,'Febbraio 98'!S8:S38,'Marzo 98'!S8:S38,'Aprile 98'!S8:S38,S8:S38)</f>
        <v>128</v>
      </c>
      <c r="T44" s="5">
        <f>COUNT('Gennaio 98'!T8:T38,'Febbraio 98'!T8:T38,'Marzo 98'!T8:T38,'Aprile 98'!T8:T38,T8:T38)</f>
        <v>128</v>
      </c>
      <c r="U44" s="6">
        <f>COUNT('Gennaio 98'!U8:U38,'Febbraio 98'!U8:U38,'Marzo 98'!U8:U38,'Aprile 98'!U8:U38,U8:U38)</f>
        <v>145</v>
      </c>
      <c r="V44" s="5"/>
      <c r="W44" s="6">
        <f>COUNT('Gennaio 98'!W8:W38,'Febbraio 98'!W8:W38,'Marzo 98'!W8:W38,'Aprile 98'!W8:W38,W8:W38)</f>
        <v>145</v>
      </c>
      <c r="X44" s="30"/>
    </row>
    <row r="45" spans="1:24" ht="13.5" thickBot="1">
      <c r="A45" s="15" t="s">
        <v>31</v>
      </c>
      <c r="B45" s="7">
        <f>STDEV(B8:B38,'Aprile 98'!B8:B38,'Marzo 98'!B8:B38,'Febbraio 98'!B8:B38,B8:B38)</f>
        <v>0.009024882693571143</v>
      </c>
      <c r="C45" s="8">
        <f>STDEV(C8:C38,'Aprile 98'!C8:C38,'Marzo 98'!C8:C38,'Febbraio 98'!C8:C38,C8:C38)</f>
        <v>0.2047117295871842</v>
      </c>
      <c r="D45" s="8">
        <f>STDEV(D8:D38,'Aprile 98'!D8:D38,'Marzo 98'!D8:D38,'Febbraio 98'!D8:D38,D8:D38)</f>
        <v>0.5890867847083116</v>
      </c>
      <c r="E45" s="9">
        <f>STDEV(E8:E38,'Aprile 98'!E8:E38,'Marzo 98'!E8:E38,'Febbraio 98'!E8:E38,E8:E38)</f>
        <v>2.1288785895905398</v>
      </c>
      <c r="F45" s="8"/>
      <c r="G45" s="8"/>
      <c r="H45" s="8"/>
      <c r="I45" s="8"/>
      <c r="J45" s="7">
        <f>STDEV(J8:J38,'Aprile 98'!J8:J38,'Marzo 98'!J8:J38,'Febbraio 98'!J8:J38,J8:J38)</f>
        <v>0.0098008754022887</v>
      </c>
      <c r="K45" s="8">
        <f>STDEV(K8:K38,'Aprile 98'!K8:K38,'Marzo 98'!K8:K38,'Febbraio 98'!K8:K38,K8:K38)</f>
        <v>1.8290474311103915</v>
      </c>
      <c r="L45" s="8">
        <f>STDEV(L8:L38,'Aprile 98'!L8:L38,'Marzo 98'!L8:L38,'Febbraio 98'!L8:L38,L8:L38)</f>
        <v>3.0071738291818986</v>
      </c>
      <c r="M45" s="9">
        <f>STDEV(M8:M38,'Aprile 98'!M8:M38,'Marzo 98'!M8:M38,'Febbraio 98'!M8:M38,M8:M38)</f>
        <v>2.8755290776672853</v>
      </c>
      <c r="N45" s="7">
        <f>STDEV(N8:N38,'Aprile 98'!N8:N38,'Marzo 98'!N8:N38,'Febbraio 98'!N8:N38,N8:N38)</f>
        <v>0.011118628476599616</v>
      </c>
      <c r="O45" s="8">
        <f>STDEV(O8:O38,'Aprile 98'!O8:O38,'Marzo 98'!O8:O38,'Febbraio 98'!O8:O38,O8:O38)</f>
        <v>0.2659299608404794</v>
      </c>
      <c r="P45" s="8">
        <f>STDEV(P8:P38,'Aprile 98'!P8:P38,'Marzo 98'!P8:P38,'Febbraio 98'!P8:P38,P8:P38)</f>
        <v>0.5917550748024016</v>
      </c>
      <c r="Q45" s="9">
        <f>STDEV(Q8:Q38,'Aprile 98'!Q8:Q38,'Marzo 98'!Q8:Q38,'Febbraio 98'!Q8:Q38,Q8:Q38)</f>
        <v>2.40709781998755</v>
      </c>
      <c r="R45" s="7">
        <f>STDEV(R8:R38,'Aprile 98'!R8:R38,'Marzo 98'!R8:R38,'Febbraio 98'!R8:R38,R8:R38)</f>
        <v>0.011507645778172365</v>
      </c>
      <c r="S45" s="8">
        <f>STDEV(S8:S38,'Aprile 98'!S8:S38,'Marzo 98'!S8:S38,'Febbraio 98'!S8:S38,S8:S38)</f>
        <v>0.20421046619362115</v>
      </c>
      <c r="T45" s="8">
        <f>STDEV(T8:T38,'Aprile 98'!T8:T38,'Marzo 98'!T8:T38,'Febbraio 98'!T8:T38,T8:T38)</f>
        <v>0.8745447093934284</v>
      </c>
      <c r="U45" s="9">
        <f>STDEV(U8:U38,'Aprile 98'!U8:U38,'Marzo 98'!U8:U38,'Febbraio 98'!U8:U38,U8:U38)</f>
        <v>2.749064511211205</v>
      </c>
      <c r="V45" s="8"/>
      <c r="W45" s="9">
        <f>STDEV(W8:W38,'Aprile 98'!W8:W38,'Marzo 98'!W8:W38,'Febbraio 98'!W8:W38,W8:W38)</f>
        <v>4.2807649204328735</v>
      </c>
      <c r="X45" s="31"/>
    </row>
  </sheetData>
  <printOptions/>
  <pageMargins left="0.37" right="0.46" top="1" bottom="1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20" sqref="G20"/>
    </sheetView>
  </sheetViews>
  <sheetFormatPr defaultColWidth="9.140625" defaultRowHeight="12.75"/>
  <cols>
    <col min="1" max="1" width="14.28125" style="0" customWidth="1"/>
    <col min="2" max="2" width="12.00390625" style="0" customWidth="1"/>
    <col min="3" max="3" width="7.140625" style="0" customWidth="1"/>
    <col min="4" max="4" width="8.28125" style="0" customWidth="1"/>
    <col min="5" max="5" width="23.421875" style="0" customWidth="1"/>
    <col min="6" max="6" width="24.00390625" style="0" customWidth="1"/>
  </cols>
  <sheetData>
    <row r="1" ht="12.75">
      <c r="A1" s="27" t="s">
        <v>44</v>
      </c>
    </row>
    <row r="2" ht="13.5" thickBot="1"/>
    <row r="3" spans="1:4" ht="13.5" thickBot="1">
      <c r="A3" s="43" t="s">
        <v>45</v>
      </c>
      <c r="B3" s="44" t="s">
        <v>46</v>
      </c>
      <c r="C3" s="45" t="s">
        <v>47</v>
      </c>
      <c r="D3" s="34"/>
    </row>
    <row r="4" spans="1:4" ht="14.25">
      <c r="A4" s="37" t="s">
        <v>11</v>
      </c>
      <c r="B4" s="38" t="s">
        <v>48</v>
      </c>
      <c r="C4" s="51">
        <v>10</v>
      </c>
      <c r="D4" s="48" t="s">
        <v>49</v>
      </c>
    </row>
    <row r="5" spans="1:4" ht="14.25">
      <c r="A5" s="39" t="s">
        <v>50</v>
      </c>
      <c r="B5" s="40" t="s">
        <v>48</v>
      </c>
      <c r="C5" s="36">
        <v>1</v>
      </c>
      <c r="D5" s="49" t="s">
        <v>51</v>
      </c>
    </row>
    <row r="6" spans="1:4" ht="14.25">
      <c r="A6" s="39" t="s">
        <v>52</v>
      </c>
      <c r="B6" s="40" t="s">
        <v>48</v>
      </c>
      <c r="C6" s="36">
        <v>0.2</v>
      </c>
      <c r="D6" s="49" t="s">
        <v>51</v>
      </c>
    </row>
    <row r="7" spans="1:4" ht="14.25">
      <c r="A7" s="39" t="s">
        <v>53</v>
      </c>
      <c r="B7" s="40" t="s">
        <v>48</v>
      </c>
      <c r="C7" s="36">
        <v>0.2</v>
      </c>
      <c r="D7" s="49" t="s">
        <v>51</v>
      </c>
    </row>
    <row r="8" spans="1:4" ht="14.25">
      <c r="A8" s="39" t="s">
        <v>54</v>
      </c>
      <c r="B8" s="40" t="s">
        <v>48</v>
      </c>
      <c r="C8" s="36">
        <v>5</v>
      </c>
      <c r="D8" s="49" t="s">
        <v>51</v>
      </c>
    </row>
    <row r="9" spans="1:4" ht="14.25">
      <c r="A9" s="39" t="s">
        <v>55</v>
      </c>
      <c r="B9" s="40" t="s">
        <v>48</v>
      </c>
      <c r="C9" s="36"/>
      <c r="D9" s="49" t="s">
        <v>51</v>
      </c>
    </row>
    <row r="10" spans="1:4" ht="14.25">
      <c r="A10" s="39" t="s">
        <v>56</v>
      </c>
      <c r="B10" s="40" t="s">
        <v>48</v>
      </c>
      <c r="C10" s="36"/>
      <c r="D10" s="49" t="s">
        <v>51</v>
      </c>
    </row>
    <row r="11" spans="1:4" ht="14.25">
      <c r="A11" s="39" t="s">
        <v>57</v>
      </c>
      <c r="B11" s="40" t="s">
        <v>48</v>
      </c>
      <c r="C11" s="36">
        <v>800</v>
      </c>
      <c r="D11" s="49" t="s">
        <v>51</v>
      </c>
    </row>
    <row r="12" spans="1:4" ht="15" thickBot="1">
      <c r="A12" s="41" t="s">
        <v>58</v>
      </c>
      <c r="B12" s="42" t="s">
        <v>48</v>
      </c>
      <c r="C12" s="52">
        <v>30</v>
      </c>
      <c r="D12" s="50" t="s">
        <v>51</v>
      </c>
    </row>
    <row r="14" spans="1:6" ht="12.75">
      <c r="A14" s="53" t="s">
        <v>45</v>
      </c>
      <c r="B14" s="53" t="s">
        <v>59</v>
      </c>
      <c r="C14" s="54" t="s">
        <v>60</v>
      </c>
      <c r="D14" s="55"/>
      <c r="E14" s="53" t="s">
        <v>61</v>
      </c>
      <c r="F14" s="53" t="s">
        <v>62</v>
      </c>
    </row>
    <row r="15" spans="1:6" ht="15.75">
      <c r="A15" s="56" t="s">
        <v>63</v>
      </c>
      <c r="B15" s="56" t="s">
        <v>64</v>
      </c>
      <c r="C15" s="57" t="s">
        <v>65</v>
      </c>
      <c r="D15" s="58" t="s">
        <v>66</v>
      </c>
      <c r="E15" s="56" t="s">
        <v>67</v>
      </c>
      <c r="F15" s="59" t="s">
        <v>68</v>
      </c>
    </row>
    <row r="16" spans="1:6" ht="14.25">
      <c r="A16" s="5"/>
      <c r="B16" s="5" t="s">
        <v>64</v>
      </c>
      <c r="C16" s="60" t="s">
        <v>69</v>
      </c>
      <c r="D16" s="61" t="s">
        <v>66</v>
      </c>
      <c r="E16" s="5" t="s">
        <v>67</v>
      </c>
      <c r="F16" s="62" t="s">
        <v>70</v>
      </c>
    </row>
    <row r="17" spans="1:6" ht="14.25">
      <c r="A17" s="5"/>
      <c r="B17" s="5" t="s">
        <v>71</v>
      </c>
      <c r="C17" s="60">
        <v>80</v>
      </c>
      <c r="D17" s="61" t="s">
        <v>66</v>
      </c>
      <c r="E17" s="5" t="s">
        <v>72</v>
      </c>
      <c r="F17" s="62" t="s">
        <v>68</v>
      </c>
    </row>
    <row r="18" spans="1:6" ht="14.25">
      <c r="A18" s="5"/>
      <c r="B18" s="5" t="s">
        <v>71</v>
      </c>
      <c r="C18" s="60">
        <v>250</v>
      </c>
      <c r="D18" s="61" t="s">
        <v>66</v>
      </c>
      <c r="E18" s="5" t="s">
        <v>73</v>
      </c>
      <c r="F18" s="62" t="s">
        <v>68</v>
      </c>
    </row>
    <row r="19" spans="1:6" ht="14.25">
      <c r="A19" s="63"/>
      <c r="B19" s="63" t="s">
        <v>71</v>
      </c>
      <c r="C19" s="64">
        <v>130</v>
      </c>
      <c r="D19" s="65" t="s">
        <v>66</v>
      </c>
      <c r="E19" s="63" t="s">
        <v>72</v>
      </c>
      <c r="F19" s="66" t="s">
        <v>74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R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28125" style="0" customWidth="1"/>
    <col min="4" max="4" width="6.00390625" style="0" customWidth="1"/>
    <col min="5" max="5" width="6.28125" style="0" customWidth="1"/>
    <col min="6" max="6" width="7.7109375" style="0" customWidth="1"/>
    <col min="7" max="7" width="7.28125" style="0" customWidth="1"/>
    <col min="8" max="9" width="6.00390625" style="0" customWidth="1"/>
    <col min="10" max="10" width="7.57421875" style="0" customWidth="1"/>
    <col min="11" max="11" width="6.57421875" style="0" customWidth="1"/>
    <col min="12" max="12" width="5.8515625" style="0" customWidth="1"/>
    <col min="13" max="13" width="5.7109375" style="0" customWidth="1"/>
    <col min="14" max="14" width="7.8515625" style="0" customWidth="1"/>
    <col min="15" max="15" width="7.28125" style="0" customWidth="1"/>
    <col min="16" max="16" width="6.28125" style="0" customWidth="1"/>
    <col min="17" max="17" width="5.7109375" style="0" customWidth="1"/>
  </cols>
  <sheetData>
    <row r="2" ht="13.5" thickBot="1"/>
    <row r="3" spans="2:17" ht="12.75">
      <c r="B3" s="16"/>
      <c r="C3" s="17" t="s">
        <v>4</v>
      </c>
      <c r="D3" s="17"/>
      <c r="E3" s="18"/>
      <c r="F3" s="16"/>
      <c r="G3" s="17" t="s">
        <v>6</v>
      </c>
      <c r="H3" s="17"/>
      <c r="I3" s="18"/>
      <c r="J3" s="16"/>
      <c r="K3" s="17" t="s">
        <v>7</v>
      </c>
      <c r="L3" s="17"/>
      <c r="M3" s="18"/>
      <c r="N3" s="16"/>
      <c r="O3" s="17" t="s">
        <v>8</v>
      </c>
      <c r="P3" s="17"/>
      <c r="Q3" s="18"/>
    </row>
    <row r="4" spans="2:17" ht="12.75">
      <c r="B4" s="20" t="s">
        <v>11</v>
      </c>
      <c r="C4" s="21" t="s">
        <v>12</v>
      </c>
      <c r="D4" s="21"/>
      <c r="E4" s="22"/>
      <c r="F4" s="20" t="s">
        <v>11</v>
      </c>
      <c r="G4" s="21" t="s">
        <v>12</v>
      </c>
      <c r="H4" s="21"/>
      <c r="I4" s="22"/>
      <c r="J4" s="20" t="s">
        <v>11</v>
      </c>
      <c r="K4" s="21" t="s">
        <v>12</v>
      </c>
      <c r="L4" s="21"/>
      <c r="M4" s="22"/>
      <c r="N4" s="20" t="s">
        <v>11</v>
      </c>
      <c r="O4" s="21" t="s">
        <v>12</v>
      </c>
      <c r="P4" s="21"/>
      <c r="Q4" s="22"/>
    </row>
    <row r="5" spans="2:17" ht="15" thickBot="1">
      <c r="B5" s="20" t="s">
        <v>16</v>
      </c>
      <c r="C5" s="25" t="s">
        <v>17</v>
      </c>
      <c r="D5" s="21" t="s">
        <v>18</v>
      </c>
      <c r="E5" s="22" t="s">
        <v>19</v>
      </c>
      <c r="F5" s="20" t="s">
        <v>16</v>
      </c>
      <c r="G5" s="25" t="s">
        <v>17</v>
      </c>
      <c r="H5" s="21" t="s">
        <v>18</v>
      </c>
      <c r="I5" s="22" t="s">
        <v>19</v>
      </c>
      <c r="J5" s="20" t="s">
        <v>16</v>
      </c>
      <c r="K5" s="25" t="s">
        <v>17</v>
      </c>
      <c r="L5" s="21" t="s">
        <v>18</v>
      </c>
      <c r="M5" s="22" t="s">
        <v>19</v>
      </c>
      <c r="N5" s="20" t="s">
        <v>16</v>
      </c>
      <c r="O5" s="25" t="s">
        <v>17</v>
      </c>
      <c r="P5" s="21" t="s">
        <v>18</v>
      </c>
      <c r="Q5" s="22" t="s">
        <v>19</v>
      </c>
    </row>
    <row r="6" spans="1:18" ht="12.75">
      <c r="A6" s="13" t="s">
        <v>33</v>
      </c>
      <c r="B6" s="1">
        <f>AVERAGE('Gennaio 98'!B8:B38,'Febbraio 98'!B8:B38,'Marzo 98'!B8:B38,'Aprile 98'!B8:B38,'Maggio 98'!B8:B38)</f>
        <v>0.029744186046511602</v>
      </c>
      <c r="C6" s="2">
        <f>AVERAGE('Gennaio 98'!C8:C38,'Febbraio 98'!C8:C38,'Marzo 98'!C8:C38,'Aprile 98'!C8:C38,'Maggio 98'!C8:C38)</f>
        <v>0.20875968992248065</v>
      </c>
      <c r="D6" s="2">
        <f>AVERAGE('Gennaio 98'!D8:D38,'Febbraio 98'!D8:D38,'Marzo 98'!D8:D38,'Aprile 98'!D8:D38,'Maggio 98'!D8:D38)</f>
        <v>0.7111627906976744</v>
      </c>
      <c r="E6" s="3">
        <f>AVERAGE('Gennaio 98'!E8:E38,'Febbraio 98'!E8:E38,'Marzo 98'!E8:E38,'Aprile 98'!E8:E38,'Maggio 98'!E8:E38)</f>
        <v>-0.7727586206896551</v>
      </c>
      <c r="F6" s="1">
        <f>AVERAGE('Gennaio 98'!J8:J38,'Febbraio 98'!J8:J38,'Marzo 98'!J8:J38,'Aprile 98'!J8:J38,'Maggio 98'!J8:J38)</f>
        <v>0.04261538461538461</v>
      </c>
      <c r="G6" s="2">
        <f>AVERAGE('Gennaio 98'!K8:K38,'Febbraio 98'!K8:K38,'Marzo 98'!K8:K38,'Aprile 98'!K8:K38,'Maggio 98'!K8:K38)</f>
        <v>1.1265384615384622</v>
      </c>
      <c r="H6" s="2">
        <f>AVERAGE('Gennaio 98'!L8:L38,'Febbraio 98'!L8:L38,'Marzo 98'!L8:L38,'Aprile 98'!L8:L38,'Maggio 98'!L8:L38)</f>
        <v>2.375538461538463</v>
      </c>
      <c r="I6" s="3">
        <f>AVERAGE('Gennaio 98'!M8:M38,'Febbraio 98'!M8:M38,'Marzo 98'!M8:M38,'Aprile 98'!M8:M38,'Maggio 98'!M8:M38)</f>
        <v>-0.36489655172413793</v>
      </c>
      <c r="J6" s="1">
        <f>AVERAGE('Gennaio 98'!N8:N38,'Febbraio 98'!N8:N38,'Marzo 98'!N8:N38,'Aprile 98'!N8:N38,'Maggio 98'!N8:N38)</f>
        <v>0.03456923076923075</v>
      </c>
      <c r="K6" s="2">
        <f>AVERAGE('Gennaio 98'!O8:O38,'Febbraio 98'!O8:O38,'Marzo 98'!O8:O38,'Aprile 98'!O8:O38,'Maggio 98'!O8:O38)</f>
        <v>0.34753846153846163</v>
      </c>
      <c r="L6" s="2">
        <f>AVERAGE('Gennaio 98'!P8:P38,'Febbraio 98'!P8:P38,'Marzo 98'!P8:P38,'Aprile 98'!P8:P38,'Maggio 98'!P8:P38)</f>
        <v>1.0118461538461534</v>
      </c>
      <c r="M6" s="3">
        <f>AVERAGE('Gennaio 98'!Q8:Q38,'Febbraio 98'!Q8:Q38,'Marzo 98'!Q8:Q38,'Aprile 98'!Q8:Q38,'Maggio 98'!Q8:Q38)</f>
        <v>2.0120689655172423</v>
      </c>
      <c r="N6" s="1">
        <f>AVERAGE('Gennaio 98'!R8:R38,'Febbraio 98'!R8:R38,'Marzo 98'!R8:R38,'Aprile 98'!R8:R38,'Maggio 98'!R8:R38)</f>
        <v>0.022749999999999996</v>
      </c>
      <c r="O6" s="2">
        <f>AVERAGE('Gennaio 98'!S8:S38,'Febbraio 98'!S8:S38,'Marzo 98'!S8:S38,'Aprile 98'!S8:S38,'Maggio 98'!S8:S38)</f>
        <v>0.26921874999999995</v>
      </c>
      <c r="P6" s="2">
        <f>AVERAGE('Gennaio 98'!T8:T38,'Febbraio 98'!T8:T38,'Marzo 98'!T8:T38,'Aprile 98'!T8:T38,'Maggio 98'!T8:T38)</f>
        <v>1.2535937499999998</v>
      </c>
      <c r="Q6" s="3">
        <f>AVERAGE('Gennaio 98'!U8:U38,'Febbraio 98'!U8:U38,'Marzo 98'!U8:U38,'Aprile 98'!U8:U38,'Maggio 98'!U8:U38)</f>
        <v>1.911310344827587</v>
      </c>
      <c r="R6" s="35"/>
    </row>
    <row r="7" spans="1:18" ht="12.75">
      <c r="A7" s="14" t="s">
        <v>30</v>
      </c>
      <c r="B7" s="4">
        <f>COUNT('Gennaio 98'!B8:B38,'Febbraio 98'!B8:B38,'Marzo 98'!B8:B38,'Aprile 98'!B8:B38,'Maggio 98'!B8:B38)</f>
        <v>129</v>
      </c>
      <c r="C7" s="5">
        <f>COUNT('Gennaio 98'!C8:C38,'Febbraio 98'!C8:C38,'Marzo 98'!C8:C38,'Aprile 98'!C8:C38,'Maggio 98'!C8:C38)</f>
        <v>129</v>
      </c>
      <c r="D7" s="5">
        <f>COUNT('Gennaio 98'!D8:D38,'Febbraio 98'!D8:D38,'Marzo 98'!D8:D38,'Aprile 98'!D8:D38,'Maggio 98'!D8:D38)</f>
        <v>129</v>
      </c>
      <c r="E7" s="6">
        <f>COUNT('Gennaio 98'!E8:E38,'Febbraio 98'!E8:E38,'Marzo 98'!E8:E38,'Aprile 98'!E8:E38,'Maggio 98'!E8:E38)</f>
        <v>145</v>
      </c>
      <c r="F7" s="4">
        <f>COUNT('Gennaio 98'!J8:J38,'Febbraio 98'!J8:J38,'Marzo 98'!J8:J38,'Aprile 98'!J8:J38,'Maggio 98'!J8:J38)</f>
        <v>130</v>
      </c>
      <c r="G7" s="5">
        <f>COUNT('Gennaio 98'!K8:K38,'Febbraio 98'!K8:K38,'Marzo 98'!K8:K38,'Aprile 98'!K8:K38,'Maggio 98'!K8:K38)</f>
        <v>130</v>
      </c>
      <c r="H7" s="5">
        <f>COUNT('Gennaio 98'!L8:L38,'Febbraio 98'!L8:L38,'Marzo 98'!L8:L38,'Aprile 98'!L8:L38,'Maggio 98'!L8:L38)</f>
        <v>130</v>
      </c>
      <c r="I7" s="6">
        <f>COUNT('Gennaio 98'!M8:M38,'Febbraio 98'!M8:M38,'Marzo 98'!M8:M38,'Aprile 98'!M8:M38,'Maggio 98'!M8:M38)</f>
        <v>145</v>
      </c>
      <c r="J7" s="4">
        <f>COUNT('Gennaio 98'!N8:N38,'Febbraio 98'!N8:N38,'Marzo 98'!N8:N38,'Aprile 98'!N8:N38,'Maggio 98'!N8:N38)</f>
        <v>130</v>
      </c>
      <c r="K7" s="5">
        <f>COUNT('Gennaio 98'!O8:O38,'Febbraio 98'!O8:O38,'Marzo 98'!O8:O38,'Aprile 98'!O8:O38,'Maggio 98'!O8:O38)</f>
        <v>130</v>
      </c>
      <c r="L7" s="5">
        <f>COUNT('Gennaio 98'!P8:P38,'Febbraio 98'!P8:P38,'Marzo 98'!P8:P38,'Aprile 98'!P8:P38,'Maggio 98'!P8:P38)</f>
        <v>130</v>
      </c>
      <c r="M7" s="6">
        <f>COUNT('Gennaio 98'!Q8:Q38,'Febbraio 98'!Q8:Q38,'Marzo 98'!Q8:Q38,'Aprile 98'!Q8:Q38,'Maggio 98'!Q8:Q38)</f>
        <v>145</v>
      </c>
      <c r="N7" s="4">
        <f>COUNT('Gennaio 98'!R8:R38,'Febbraio 98'!R8:R38,'Marzo 98'!R8:R38,'Aprile 98'!R8:R38,'Maggio 98'!R8:R38)</f>
        <v>128</v>
      </c>
      <c r="O7" s="5">
        <f>COUNT('Gennaio 98'!S8:S38,'Febbraio 98'!S8:S38,'Marzo 98'!S8:S38,'Aprile 98'!S8:S38,'Maggio 98'!S8:S38)</f>
        <v>128</v>
      </c>
      <c r="P7" s="5">
        <f>COUNT('Gennaio 98'!T8:T38,'Febbraio 98'!T8:T38,'Marzo 98'!T8:T38,'Aprile 98'!T8:T38,'Maggio 98'!T8:T38)</f>
        <v>128</v>
      </c>
      <c r="Q7" s="6">
        <f>COUNT('Gennaio 98'!U8:U38,'Febbraio 98'!U8:U38,'Marzo 98'!U8:U38,'Aprile 98'!U8:U38,'Maggio 98'!U8:U38)</f>
        <v>145</v>
      </c>
      <c r="R7" s="35"/>
    </row>
    <row r="8" spans="1:18" ht="13.5" thickBot="1">
      <c r="A8" s="15" t="s">
        <v>31</v>
      </c>
      <c r="B8" s="7">
        <f>STDEV('Gennaio 98'!B8:B38,'Febbraio 98'!B8:B38,'Marzo 98'!B8:B38,'Aprile 98'!B8:B38,'Maggio 98'!B8:B38)</f>
        <v>0.009240940724034405</v>
      </c>
      <c r="C8" s="8">
        <f>STDEV('Gennaio 98'!C8:C38,'Febbraio 98'!C8:C38,'Marzo 98'!C8:C38,'Aprile 98'!C8:C38,'Maggio 98'!C8:C38)</f>
        <v>0.22166277791366573</v>
      </c>
      <c r="D8" s="8">
        <f>STDEV('Gennaio 98'!D8:D38,'Febbraio 98'!D8:D38,'Marzo 98'!D8:D38,'Aprile 98'!D8:D38,'Maggio 98'!D8:D38)</f>
        <v>0.6166854798879662</v>
      </c>
      <c r="E8" s="9">
        <f>STDEV('Gennaio 98'!E8:E38,'Febbraio 98'!E8:E38,'Marzo 98'!E8:E38,'Aprile 98'!E8:E38,'Maggio 98'!E8:E38)</f>
        <v>2.1326328546471163</v>
      </c>
      <c r="F8" s="7">
        <f>STDEV('Gennaio 98'!J8:J38,'Febbraio 98'!J8:J38,'Marzo 98'!J8:J38,'Aprile 98'!J8:J38,'Maggio 98'!J8:J38)</f>
        <v>0.009961464211187489</v>
      </c>
      <c r="G8" s="8">
        <f>STDEV('Gennaio 98'!K8:K38,'Febbraio 98'!K8:K38,'Marzo 98'!K8:K38,'Aprile 98'!K8:K38,'Maggio 98'!K8:K38)</f>
        <v>1.61192345574826</v>
      </c>
      <c r="H8" s="8">
        <f>STDEV('Gennaio 98'!L8:L38,'Febbraio 98'!L8:L38,'Marzo 98'!L8:L38,'Aprile 98'!L8:L38,'Maggio 98'!L8:L38)</f>
        <v>2.8859993665055566</v>
      </c>
      <c r="I8" s="9">
        <f>STDEV('Gennaio 98'!M8:M38,'Febbraio 98'!M8:M38,'Marzo 98'!M8:M38,'Aprile 98'!M8:M38,'Maggio 98'!M8:M38)</f>
        <v>2.9474690454602506</v>
      </c>
      <c r="J8" s="7">
        <f>STDEV('Gennaio 98'!N8:N38,'Febbraio 98'!N8:N38,'Marzo 98'!N8:N38,'Aprile 98'!N8:N38,'Maggio 98'!N8:N38)</f>
        <v>0.01382893184569388</v>
      </c>
      <c r="K8" s="8">
        <f>STDEV('Gennaio 98'!O8:O38,'Febbraio 98'!O8:O38,'Marzo 98'!O8:O38,'Aprile 98'!O8:O38,'Maggio 98'!O8:O38)</f>
        <v>0.39667818667095944</v>
      </c>
      <c r="L8" s="8">
        <f>STDEV('Gennaio 98'!P8:P38,'Febbraio 98'!P8:P38,'Marzo 98'!P8:P38,'Aprile 98'!P8:P38,'Maggio 98'!P8:P38)</f>
        <v>1.1569659496744167</v>
      </c>
      <c r="M8" s="9">
        <f>STDEV('Gennaio 98'!Q8:Q38,'Febbraio 98'!Q8:Q38,'Marzo 98'!Q8:Q38,'Aprile 98'!Q8:Q38,'Maggio 98'!Q8:Q38)</f>
        <v>2.5917371095870667</v>
      </c>
      <c r="N8" s="7">
        <f>STDEV('Gennaio 98'!R8:R38,'Febbraio 98'!R8:R38,'Marzo 98'!R8:R38,'Aprile 98'!R8:R38,'Maggio 98'!R8:R38)</f>
        <v>0.015337155748596065</v>
      </c>
      <c r="O8" s="8">
        <f>STDEV('Gennaio 98'!S8:S38,'Febbraio 98'!S8:S38,'Marzo 98'!S8:S38,'Aprile 98'!S8:S38,'Maggio 98'!S8:S38)</f>
        <v>0.23641885083786393</v>
      </c>
      <c r="P8" s="8">
        <f>STDEV('Gennaio 98'!T8:T38,'Febbraio 98'!T8:T38,'Marzo 98'!T8:T38,'Aprile 98'!T8:T38,'Maggio 98'!T8:T38)</f>
        <v>0.8836126047291438</v>
      </c>
      <c r="Q8" s="9">
        <f>STDEV('Gennaio 98'!U8:U38,'Febbraio 98'!U8:U38,'Marzo 98'!U8:U38,'Aprile 98'!U8:U38,'Maggio 98'!U8:U38)</f>
        <v>2.938582957626104</v>
      </c>
      <c r="R8" s="35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L22" sqref="L22"/>
    </sheetView>
  </sheetViews>
  <sheetFormatPr defaultColWidth="9.140625" defaultRowHeight="12.75"/>
  <sheetData>
    <row r="1" spans="1:5" ht="13.5" thickBot="1">
      <c r="A1" t="s">
        <v>75</v>
      </c>
      <c r="B1" t="s">
        <v>5</v>
      </c>
      <c r="C1" t="s">
        <v>6</v>
      </c>
      <c r="D1" t="s">
        <v>7</v>
      </c>
      <c r="E1" t="s">
        <v>8</v>
      </c>
    </row>
    <row r="2" spans="1:5" ht="12.75">
      <c r="A2" s="3">
        <v>-3.08</v>
      </c>
      <c r="B2" s="2">
        <v>2.44</v>
      </c>
      <c r="C2" s="3">
        <v>3.31</v>
      </c>
      <c r="D2" s="2">
        <v>-0.26</v>
      </c>
      <c r="E2" s="3">
        <v>-1.12</v>
      </c>
    </row>
    <row r="3" spans="1:5" ht="12.75">
      <c r="A3" s="6">
        <v>1.58</v>
      </c>
      <c r="B3" s="5">
        <v>-4.3</v>
      </c>
      <c r="C3" s="6">
        <v>-3.5</v>
      </c>
      <c r="D3" s="5">
        <v>3.27</v>
      </c>
      <c r="E3" s="6">
        <v>3.98</v>
      </c>
    </row>
    <row r="4" spans="1:5" ht="12.75">
      <c r="A4" s="6">
        <v>-0.11</v>
      </c>
      <c r="B4" s="5">
        <v>-5.54</v>
      </c>
      <c r="C4" s="6">
        <v>-3.21</v>
      </c>
      <c r="D4" s="5">
        <v>5.76</v>
      </c>
      <c r="E4" s="6">
        <v>6.05</v>
      </c>
    </row>
    <row r="5" spans="1:5" ht="12.75">
      <c r="A5" s="6">
        <v>-0.13</v>
      </c>
      <c r="B5" s="5">
        <v>-0.27</v>
      </c>
      <c r="C5" s="6">
        <v>-0.08</v>
      </c>
      <c r="D5" s="5">
        <v>0.38</v>
      </c>
      <c r="E5" s="6">
        <v>0.36</v>
      </c>
    </row>
    <row r="6" spans="1:5" ht="12.75">
      <c r="A6" s="6">
        <v>-0.03</v>
      </c>
      <c r="B6" s="5">
        <v>-1.37</v>
      </c>
      <c r="C6" s="6">
        <v>-0.79</v>
      </c>
      <c r="D6" s="5">
        <v>1.43</v>
      </c>
      <c r="E6" s="6">
        <v>1.5</v>
      </c>
    </row>
    <row r="7" spans="1:5" ht="12.75">
      <c r="A7" s="6">
        <v>-0.9</v>
      </c>
      <c r="B7" s="5">
        <v>-1.55</v>
      </c>
      <c r="C7" s="6">
        <v>-0.37</v>
      </c>
      <c r="D7" s="5">
        <v>2.24</v>
      </c>
      <c r="E7" s="6">
        <v>2.12</v>
      </c>
    </row>
    <row r="8" spans="1:5" ht="12.75">
      <c r="A8" s="6">
        <v>-0.03</v>
      </c>
      <c r="B8" s="5">
        <v>-1.57</v>
      </c>
      <c r="C8" s="6">
        <v>-0.91</v>
      </c>
      <c r="D8" s="5">
        <v>1.64</v>
      </c>
      <c r="E8" s="6">
        <v>1.72</v>
      </c>
    </row>
    <row r="9" spans="1:5" ht="12.75">
      <c r="A9" s="6"/>
      <c r="B9" s="5"/>
      <c r="C9" s="6"/>
      <c r="D9" s="5"/>
      <c r="E9" s="6"/>
    </row>
    <row r="10" spans="1:5" ht="12.75">
      <c r="A10" s="6"/>
      <c r="B10" s="5"/>
      <c r="C10" s="6"/>
      <c r="D10" s="5"/>
      <c r="E10" s="6"/>
    </row>
    <row r="11" spans="1:5" ht="12.75">
      <c r="A11" s="6"/>
      <c r="B11" s="5"/>
      <c r="C11" s="6"/>
      <c r="D11" s="5"/>
      <c r="E11" s="6"/>
    </row>
    <row r="12" spans="1:5" ht="12.75">
      <c r="A12" s="6">
        <v>-4.67</v>
      </c>
      <c r="B12" s="5">
        <v>3.69</v>
      </c>
      <c r="C12" s="6">
        <v>5.02</v>
      </c>
      <c r="D12" s="5">
        <v>-0.4</v>
      </c>
      <c r="E12" s="6">
        <v>-1.7</v>
      </c>
    </row>
    <row r="13" spans="1:5" ht="12.75">
      <c r="A13" s="6">
        <v>-4.92</v>
      </c>
      <c r="B13" s="5">
        <v>3.89</v>
      </c>
      <c r="C13" s="6">
        <v>5.29</v>
      </c>
      <c r="D13" s="5">
        <v>-0.42</v>
      </c>
      <c r="E13" s="6">
        <v>-1.79</v>
      </c>
    </row>
    <row r="14" spans="1:5" ht="12.75">
      <c r="A14" s="6"/>
      <c r="B14" s="5"/>
      <c r="C14" s="6"/>
      <c r="D14" s="5"/>
      <c r="E14" s="6"/>
    </row>
    <row r="15" spans="1:5" ht="12.75">
      <c r="A15" s="6">
        <v>1.27</v>
      </c>
      <c r="B15" s="5">
        <v>-3.47</v>
      </c>
      <c r="C15" s="6">
        <v>-2.82</v>
      </c>
      <c r="D15" s="5">
        <v>2.64</v>
      </c>
      <c r="E15" s="6">
        <v>3.13</v>
      </c>
    </row>
    <row r="16" spans="1:5" ht="12.75">
      <c r="A16" s="6">
        <v>-0.08</v>
      </c>
      <c r="B16" s="5">
        <v>-4.18</v>
      </c>
      <c r="C16" s="6">
        <v>-2.43</v>
      </c>
      <c r="D16" s="5">
        <v>4.36</v>
      </c>
      <c r="E16" s="6">
        <v>4.57</v>
      </c>
    </row>
    <row r="17" spans="1:5" ht="12.75">
      <c r="A17" s="6">
        <v>1.55</v>
      </c>
      <c r="B17" s="5">
        <v>-4.22</v>
      </c>
      <c r="C17" s="6">
        <v>-3.44</v>
      </c>
      <c r="D17" s="5">
        <v>3.21</v>
      </c>
      <c r="E17" s="6">
        <v>3.81</v>
      </c>
    </row>
    <row r="18" spans="1:5" ht="12.75">
      <c r="A18" s="6">
        <v>-0.15</v>
      </c>
      <c r="B18" s="5">
        <v>-8.08</v>
      </c>
      <c r="C18" s="6">
        <v>-4.68</v>
      </c>
      <c r="D18" s="5">
        <v>8.41</v>
      </c>
      <c r="E18" s="6">
        <v>8.83</v>
      </c>
    </row>
    <row r="19" spans="1:5" ht="12.75">
      <c r="A19" s="6">
        <v>-0.06</v>
      </c>
      <c r="B19" s="5">
        <v>-3.01</v>
      </c>
      <c r="C19" s="6">
        <v>-1.75</v>
      </c>
      <c r="D19" s="5">
        <v>3.14</v>
      </c>
      <c r="E19" s="6">
        <v>3.3</v>
      </c>
    </row>
    <row r="20" spans="1:5" ht="12.75">
      <c r="A20" s="6">
        <v>1.92</v>
      </c>
      <c r="B20" s="5">
        <v>-5.25</v>
      </c>
      <c r="C20" s="6">
        <v>-4.27</v>
      </c>
      <c r="D20" s="5">
        <v>3.99</v>
      </c>
      <c r="E20" s="6">
        <v>4.74</v>
      </c>
    </row>
    <row r="21" spans="1:5" ht="12.75">
      <c r="A21" s="6">
        <v>-0.17</v>
      </c>
      <c r="B21" s="5">
        <v>-9.09</v>
      </c>
      <c r="C21" s="6">
        <v>-5.27</v>
      </c>
      <c r="D21" s="5">
        <v>9.46</v>
      </c>
      <c r="E21" s="6">
        <v>9.94</v>
      </c>
    </row>
    <row r="22" spans="1:5" ht="12.75">
      <c r="A22" s="6">
        <v>-0.14</v>
      </c>
      <c r="B22" s="5">
        <v>-7.16</v>
      </c>
      <c r="C22" s="6">
        <v>-4.15</v>
      </c>
      <c r="D22" s="5">
        <v>7.46</v>
      </c>
      <c r="E22" s="6">
        <v>7.83</v>
      </c>
    </row>
    <row r="23" spans="1:5" ht="12.75">
      <c r="A23" s="6">
        <v>-0.08</v>
      </c>
      <c r="B23" s="5">
        <v>-4.32</v>
      </c>
      <c r="C23" s="6">
        <v>-2.51</v>
      </c>
      <c r="D23" s="5">
        <v>4.5</v>
      </c>
      <c r="E23" s="6">
        <v>4.72</v>
      </c>
    </row>
    <row r="24" spans="1:5" ht="12.75">
      <c r="A24" s="6">
        <v>-1.11</v>
      </c>
      <c r="B24" s="5">
        <v>0.88</v>
      </c>
      <c r="C24" s="6">
        <v>1.19</v>
      </c>
      <c r="D24" s="5">
        <v>-0.09</v>
      </c>
      <c r="E24" s="6">
        <v>-0.4</v>
      </c>
    </row>
    <row r="25" spans="1:5" ht="12.75">
      <c r="A25" s="6">
        <v>-2.75</v>
      </c>
      <c r="B25" s="5">
        <v>0.71</v>
      </c>
      <c r="C25" s="6">
        <v>2.1</v>
      </c>
      <c r="D25" s="5">
        <v>1.27</v>
      </c>
      <c r="E25" s="6">
        <v>0.59</v>
      </c>
    </row>
    <row r="26" spans="1:5" ht="12.75">
      <c r="A26" s="6">
        <v>-2.87</v>
      </c>
      <c r="B26" s="5">
        <v>2.27</v>
      </c>
      <c r="C26" s="6">
        <v>3.09</v>
      </c>
      <c r="D26" s="5">
        <v>-0.25</v>
      </c>
      <c r="E26" s="6">
        <v>-1.04</v>
      </c>
    </row>
    <row r="27" spans="1:5" ht="12.75">
      <c r="A27" s="6">
        <v>-2.46</v>
      </c>
      <c r="B27" s="5">
        <v>1.94</v>
      </c>
      <c r="C27" s="6">
        <v>2.64</v>
      </c>
      <c r="D27" s="5">
        <v>-0.21</v>
      </c>
      <c r="E27" s="6">
        <v>-0.89</v>
      </c>
    </row>
    <row r="28" spans="1:5" ht="12.75">
      <c r="A28" s="6">
        <v>-2.51</v>
      </c>
      <c r="B28" s="5">
        <v>1.4</v>
      </c>
      <c r="C28" s="6">
        <v>2.35</v>
      </c>
      <c r="D28" s="5">
        <v>0.39</v>
      </c>
      <c r="E28" s="6">
        <v>-0.27</v>
      </c>
    </row>
    <row r="29" spans="1:5" ht="12.75">
      <c r="A29" s="6"/>
      <c r="B29" s="5"/>
      <c r="C29" s="6"/>
      <c r="D29" s="5"/>
      <c r="E29" s="6"/>
    </row>
    <row r="30" spans="1:5" ht="12.75">
      <c r="A30" s="6">
        <v>-4.44</v>
      </c>
      <c r="B30" s="5">
        <v>1.81</v>
      </c>
      <c r="C30" s="6">
        <v>3.77</v>
      </c>
      <c r="D30" s="5">
        <v>1.37</v>
      </c>
      <c r="E30" s="6">
        <v>0.23</v>
      </c>
    </row>
    <row r="31" spans="1:5" ht="12.75">
      <c r="A31" s="6">
        <v>-2.7</v>
      </c>
      <c r="B31" s="5">
        <v>2.13</v>
      </c>
      <c r="C31" s="6">
        <v>2.9</v>
      </c>
      <c r="D31" s="5">
        <v>-0.23</v>
      </c>
      <c r="E31" s="6">
        <v>-0.98</v>
      </c>
    </row>
    <row r="32" spans="1:5" ht="13.5" thickBot="1">
      <c r="A32" s="9">
        <v>-3.73</v>
      </c>
      <c r="B32" s="8">
        <v>2.95</v>
      </c>
      <c r="C32" s="9">
        <v>4.01</v>
      </c>
      <c r="D32" s="8">
        <v>-0.32</v>
      </c>
      <c r="E32" s="9">
        <v>-1.36</v>
      </c>
    </row>
    <row r="33" spans="1:5" ht="13.5" thickBot="1">
      <c r="A33" t="s">
        <v>75</v>
      </c>
      <c r="B33" t="s">
        <v>5</v>
      </c>
      <c r="C33" t="s">
        <v>6</v>
      </c>
      <c r="D33" t="s">
        <v>7</v>
      </c>
      <c r="E33" t="s">
        <v>8</v>
      </c>
    </row>
    <row r="34" spans="1:5" ht="12.75">
      <c r="A34" s="1">
        <v>0.034</v>
      </c>
      <c r="B34" s="2"/>
      <c r="C34" s="1">
        <v>0.043</v>
      </c>
      <c r="D34" s="2">
        <v>0.033</v>
      </c>
      <c r="E34" s="1">
        <v>0.021</v>
      </c>
    </row>
    <row r="35" spans="1:5" ht="12.75">
      <c r="A35" s="4"/>
      <c r="B35" s="5"/>
      <c r="C35" s="4">
        <v>0.034</v>
      </c>
      <c r="D35" s="5">
        <v>0.031</v>
      </c>
      <c r="E35" s="4">
        <v>0.012</v>
      </c>
    </row>
    <row r="36" spans="1:5" ht="12.75">
      <c r="A36" s="4">
        <v>0.027</v>
      </c>
      <c r="B36" s="5"/>
      <c r="C36" s="4">
        <v>0.029</v>
      </c>
      <c r="D36" s="5">
        <v>0.048</v>
      </c>
      <c r="E36" s="4">
        <v>0.02</v>
      </c>
    </row>
    <row r="37" spans="1:5" ht="12.75">
      <c r="A37" s="4">
        <v>0.023</v>
      </c>
      <c r="B37" s="5"/>
      <c r="C37" s="4">
        <v>0.041</v>
      </c>
      <c r="D37" s="5">
        <v>0.037</v>
      </c>
      <c r="E37" s="4">
        <v>0.015</v>
      </c>
    </row>
    <row r="38" spans="1:5" ht="12.75">
      <c r="A38" s="4">
        <v>0.02</v>
      </c>
      <c r="B38" s="5"/>
      <c r="C38" s="4">
        <v>0.037</v>
      </c>
      <c r="D38" s="5">
        <v>0.032</v>
      </c>
      <c r="E38" s="4">
        <v>0.014</v>
      </c>
    </row>
    <row r="39" spans="1:5" ht="12.75">
      <c r="A39" s="4">
        <v>0.016</v>
      </c>
      <c r="B39" s="5"/>
      <c r="C39" s="4">
        <v>0.025</v>
      </c>
      <c r="D39" s="5">
        <v>0.023</v>
      </c>
      <c r="E39" s="4">
        <v>0.012</v>
      </c>
    </row>
    <row r="40" spans="1:5" ht="12.75">
      <c r="A40" s="4">
        <v>0.02</v>
      </c>
      <c r="B40" s="5"/>
      <c r="C40" s="4">
        <v>0.041</v>
      </c>
      <c r="D40" s="5">
        <v>0.021</v>
      </c>
      <c r="E40" s="4">
        <v>0.015</v>
      </c>
    </row>
    <row r="41" spans="1:5" ht="12.75">
      <c r="A41" s="4">
        <v>0.023</v>
      </c>
      <c r="B41" s="5"/>
      <c r="C41" s="4">
        <v>0.054</v>
      </c>
      <c r="D41" s="5">
        <v>0.022</v>
      </c>
      <c r="E41" s="4">
        <v>0.012</v>
      </c>
    </row>
    <row r="42" spans="1:5" ht="12.75">
      <c r="A42" s="4">
        <v>0.026</v>
      </c>
      <c r="B42" s="5"/>
      <c r="C42" s="4">
        <v>0.034</v>
      </c>
      <c r="D42" s="5">
        <v>0.021</v>
      </c>
      <c r="E42" s="4">
        <v>0.016</v>
      </c>
    </row>
    <row r="43" spans="1:5" ht="12.75">
      <c r="A43" s="4">
        <v>0.029</v>
      </c>
      <c r="B43" s="5"/>
      <c r="C43" s="4">
        <v>0.04</v>
      </c>
      <c r="D43">
        <v>0.036</v>
      </c>
      <c r="E43" s="4">
        <v>0.01</v>
      </c>
    </row>
    <row r="44" spans="1:5" ht="12.75">
      <c r="A44" s="4">
        <v>0.026</v>
      </c>
      <c r="B44" s="5"/>
      <c r="C44" s="4">
        <v>0.029</v>
      </c>
      <c r="D44" s="5">
        <v>0.032</v>
      </c>
      <c r="E44" s="4">
        <v>0.009</v>
      </c>
    </row>
    <row r="45" spans="1:5" ht="12.75">
      <c r="A45" s="4">
        <v>0.023</v>
      </c>
      <c r="B45" s="5"/>
      <c r="C45" s="4">
        <v>0.046</v>
      </c>
      <c r="D45" s="5"/>
      <c r="E45" s="4">
        <v>0.011</v>
      </c>
    </row>
    <row r="46" spans="1:5" ht="12.75">
      <c r="A46" s="4">
        <v>0.02</v>
      </c>
      <c r="B46" s="5"/>
      <c r="C46" s="4">
        <v>0.042</v>
      </c>
      <c r="D46" s="5">
        <v>0.036</v>
      </c>
      <c r="E46" s="4">
        <v>0.019</v>
      </c>
    </row>
    <row r="47" spans="1:5" ht="12.75">
      <c r="A47" s="4">
        <v>0.033</v>
      </c>
      <c r="B47" s="5"/>
      <c r="C47" s="4">
        <v>0.025</v>
      </c>
      <c r="D47" s="5">
        <v>0.03</v>
      </c>
      <c r="E47" s="4">
        <v>0.013</v>
      </c>
    </row>
    <row r="48" spans="1:5" ht="12.75">
      <c r="A48" s="4">
        <v>0.029</v>
      </c>
      <c r="B48" s="5"/>
      <c r="C48" s="4">
        <v>0.027</v>
      </c>
      <c r="D48" s="5">
        <v>0.055</v>
      </c>
      <c r="E48" s="4">
        <v>0.014</v>
      </c>
    </row>
    <row r="49" spans="1:5" ht="12.75">
      <c r="A49" s="4">
        <v>0.026</v>
      </c>
      <c r="B49" s="5"/>
      <c r="C49" s="4"/>
      <c r="D49" s="5">
        <v>0.022</v>
      </c>
      <c r="E49" s="4">
        <v>0.011</v>
      </c>
    </row>
    <row r="50" spans="1:5" ht="12.75">
      <c r="A50" s="4">
        <v>0.033</v>
      </c>
      <c r="B50" s="5"/>
      <c r="C50" s="4"/>
      <c r="D50" s="5">
        <v>0.057</v>
      </c>
      <c r="E50" s="4">
        <v>0.032</v>
      </c>
    </row>
    <row r="51" spans="1:5" ht="12.75">
      <c r="A51" s="4">
        <v>0.028</v>
      </c>
      <c r="B51" s="5"/>
      <c r="C51" s="4"/>
      <c r="D51" s="5">
        <v>0.02</v>
      </c>
      <c r="E51" s="4">
        <v>0.011</v>
      </c>
    </row>
    <row r="52" spans="1:5" ht="12.75">
      <c r="A52" s="4">
        <v>0.033</v>
      </c>
      <c r="B52" s="5"/>
      <c r="C52" s="4"/>
      <c r="D52" s="5">
        <v>0.026</v>
      </c>
      <c r="E52" s="4">
        <v>0.019</v>
      </c>
    </row>
    <row r="53" spans="1:5" ht="12.75">
      <c r="A53" s="4">
        <v>0.049</v>
      </c>
      <c r="B53" s="5"/>
      <c r="C53" s="4"/>
      <c r="D53" s="5">
        <v>0.119</v>
      </c>
      <c r="E53" s="4">
        <v>0.134</v>
      </c>
    </row>
    <row r="54" spans="1:5" ht="12.75">
      <c r="A54" s="4"/>
      <c r="B54" s="5"/>
      <c r="C54" s="4"/>
      <c r="D54" s="5">
        <v>0.032</v>
      </c>
      <c r="E54" s="4">
        <v>0.026</v>
      </c>
    </row>
    <row r="55" spans="1:5" ht="12.75">
      <c r="A55" s="4"/>
      <c r="B55" s="5"/>
      <c r="C55" s="4"/>
      <c r="D55" s="5">
        <v>0.024</v>
      </c>
      <c r="E55" s="4">
        <v>0.014</v>
      </c>
    </row>
    <row r="56" spans="1:5" ht="12.75">
      <c r="A56" s="4"/>
      <c r="B56" s="5"/>
      <c r="C56" s="4">
        <v>0.039</v>
      </c>
      <c r="D56" s="5">
        <v>0.023</v>
      </c>
      <c r="E56" s="4">
        <v>0.011</v>
      </c>
    </row>
    <row r="57" spans="1:5" ht="12.75">
      <c r="A57" s="4"/>
      <c r="B57" s="5"/>
      <c r="C57" s="4">
        <v>0.042</v>
      </c>
      <c r="D57" s="5">
        <v>0.022</v>
      </c>
      <c r="E57" s="4">
        <v>0.013</v>
      </c>
    </row>
    <row r="58" spans="1:5" ht="12.75">
      <c r="A58" s="4"/>
      <c r="B58" s="5"/>
      <c r="C58" s="4">
        <v>0.033</v>
      </c>
      <c r="D58" s="5">
        <v>0.038</v>
      </c>
      <c r="E58" s="4">
        <v>0.015</v>
      </c>
    </row>
    <row r="59" spans="1:5" ht="12.75">
      <c r="A59" s="4"/>
      <c r="B59" s="5"/>
      <c r="C59" s="4"/>
      <c r="D59" s="5">
        <v>0.019</v>
      </c>
      <c r="E59" s="4">
        <v>0.012</v>
      </c>
    </row>
    <row r="60" spans="1:5" ht="12.75">
      <c r="A60" s="4">
        <v>0.033</v>
      </c>
      <c r="B60" s="5"/>
      <c r="C60" s="4">
        <v>0.033</v>
      </c>
      <c r="D60" s="5">
        <v>0.019</v>
      </c>
      <c r="E60" s="4">
        <v>0.015</v>
      </c>
    </row>
    <row r="61" spans="1:5" ht="12.75">
      <c r="A61" s="4">
        <v>0.033</v>
      </c>
      <c r="B61" s="5"/>
      <c r="C61" s="4">
        <v>0.035</v>
      </c>
      <c r="D61" s="5">
        <v>0.021</v>
      </c>
      <c r="E61" s="4">
        <v>0.021</v>
      </c>
    </row>
    <row r="62" spans="1:5" ht="12.75">
      <c r="A62" s="4">
        <v>0.033</v>
      </c>
      <c r="B62" s="5"/>
      <c r="C62" s="4">
        <v>0.037</v>
      </c>
      <c r="D62" s="5">
        <v>0.027</v>
      </c>
      <c r="E62" s="4">
        <v>0.014</v>
      </c>
    </row>
    <row r="63" spans="1:5" ht="12.75">
      <c r="A63" s="4">
        <v>0.033</v>
      </c>
      <c r="B63" s="5"/>
      <c r="C63" s="4">
        <v>0.033</v>
      </c>
      <c r="D63" s="5">
        <v>0.024</v>
      </c>
      <c r="E63" s="4">
        <v>0.02</v>
      </c>
    </row>
    <row r="64" spans="1:5" ht="13.5" thickBot="1">
      <c r="A64" s="7"/>
      <c r="B64" s="8"/>
      <c r="C64" s="7"/>
      <c r="D64" s="8"/>
      <c r="E64" s="7"/>
    </row>
    <row r="65" spans="1:5" ht="13.5" thickBot="1">
      <c r="A65" t="s">
        <v>75</v>
      </c>
      <c r="B65" t="s">
        <v>5</v>
      </c>
      <c r="C65" t="s">
        <v>6</v>
      </c>
      <c r="D65" t="s">
        <v>7</v>
      </c>
      <c r="E65" t="s">
        <v>8</v>
      </c>
    </row>
    <row r="66" spans="1:5" ht="12.75">
      <c r="A66" s="2">
        <v>0.12</v>
      </c>
      <c r="C66" s="2">
        <v>0.42</v>
      </c>
      <c r="D66" s="2">
        <v>0.07</v>
      </c>
      <c r="E66" s="2">
        <v>0.04</v>
      </c>
    </row>
    <row r="67" spans="1:5" ht="12.75">
      <c r="A67" s="5"/>
      <c r="C67" s="5">
        <v>0.41</v>
      </c>
      <c r="D67" s="5">
        <v>0.13</v>
      </c>
      <c r="E67" s="5">
        <v>0.12</v>
      </c>
    </row>
    <row r="68" spans="1:5" ht="12.75">
      <c r="A68" s="5">
        <v>0.12</v>
      </c>
      <c r="C68" s="5">
        <v>0.34</v>
      </c>
      <c r="D68" s="5">
        <v>0.84</v>
      </c>
      <c r="E68" s="5">
        <v>0.54</v>
      </c>
    </row>
    <row r="69" spans="1:5" ht="12.75">
      <c r="A69" s="5">
        <v>0.4</v>
      </c>
      <c r="C69" s="5">
        <v>0.33</v>
      </c>
      <c r="D69" s="5">
        <v>0.26</v>
      </c>
      <c r="E69" s="5">
        <v>0.22</v>
      </c>
    </row>
    <row r="70" spans="1:5" ht="12.75">
      <c r="A70" s="5">
        <v>0.14</v>
      </c>
      <c r="C70" s="5">
        <v>0.17</v>
      </c>
      <c r="D70" s="5">
        <v>0.15</v>
      </c>
      <c r="E70" s="5">
        <v>0.14</v>
      </c>
    </row>
    <row r="71" spans="1:5" ht="12.75">
      <c r="A71" s="5">
        <v>0.03</v>
      </c>
      <c r="C71" s="5">
        <v>0.08</v>
      </c>
      <c r="D71" s="5">
        <v>0.61</v>
      </c>
      <c r="E71" s="5">
        <v>0.6</v>
      </c>
    </row>
    <row r="72" spans="1:5" ht="12.75">
      <c r="A72" s="5">
        <v>0.25</v>
      </c>
      <c r="C72" s="5">
        <v>0.5</v>
      </c>
      <c r="D72" s="5">
        <v>0.57</v>
      </c>
      <c r="E72" s="5">
        <v>0.25</v>
      </c>
    </row>
    <row r="73" spans="1:5" ht="12.75">
      <c r="A73" s="5">
        <v>0.25</v>
      </c>
      <c r="C73" s="5">
        <v>3.59</v>
      </c>
      <c r="D73" s="5">
        <v>0.27</v>
      </c>
      <c r="E73" s="5">
        <v>0.13</v>
      </c>
    </row>
    <row r="74" spans="1:5" ht="12.75">
      <c r="A74" s="5">
        <v>0.15</v>
      </c>
      <c r="C74" s="5">
        <v>0.41</v>
      </c>
      <c r="D74" s="5">
        <v>0.05</v>
      </c>
      <c r="E74" s="5">
        <v>0.11</v>
      </c>
    </row>
    <row r="75" spans="1:5" ht="12.75">
      <c r="A75" s="5">
        <v>0.05</v>
      </c>
      <c r="C75" s="5">
        <v>0.4</v>
      </c>
      <c r="D75" s="5">
        <v>0.1</v>
      </c>
      <c r="E75" s="5">
        <v>0.03</v>
      </c>
    </row>
    <row r="76" spans="1:5" ht="12.75">
      <c r="A76" s="5">
        <v>0.1</v>
      </c>
      <c r="C76" s="5">
        <v>0.38</v>
      </c>
      <c r="D76" s="5">
        <v>0.05</v>
      </c>
      <c r="E76" s="5">
        <v>0.03</v>
      </c>
    </row>
    <row r="77" spans="1:5" ht="12.75">
      <c r="A77" s="5">
        <v>0.05</v>
      </c>
      <c r="C77" s="5">
        <v>0.41</v>
      </c>
      <c r="D77" s="5"/>
      <c r="E77" s="5">
        <v>0.04</v>
      </c>
    </row>
    <row r="78" spans="1:5" ht="12.75">
      <c r="A78" s="5">
        <v>0.32</v>
      </c>
      <c r="C78" s="5">
        <v>0.4</v>
      </c>
      <c r="D78" s="5">
        <v>3.2</v>
      </c>
      <c r="E78" s="5">
        <v>0.05</v>
      </c>
    </row>
    <row r="79" spans="1:5" ht="12.75">
      <c r="A79" s="5">
        <v>0.07</v>
      </c>
      <c r="C79" s="5">
        <v>0.17</v>
      </c>
      <c r="D79" s="5">
        <v>0.2</v>
      </c>
      <c r="E79" s="5">
        <v>0.07</v>
      </c>
    </row>
    <row r="80" spans="1:5" ht="12.75">
      <c r="A80" s="5">
        <v>0.13</v>
      </c>
      <c r="C80" s="5">
        <v>0.23</v>
      </c>
      <c r="D80" s="5">
        <v>0.34</v>
      </c>
      <c r="E80" s="5">
        <v>0.54</v>
      </c>
    </row>
    <row r="81" spans="1:5" ht="12.75">
      <c r="A81" s="5">
        <v>0.15</v>
      </c>
      <c r="C81" s="5"/>
      <c r="D81" s="5">
        <v>0.05</v>
      </c>
      <c r="E81" s="5">
        <v>0.09</v>
      </c>
    </row>
    <row r="82" spans="1:5" ht="12.75">
      <c r="A82" s="5">
        <v>0.13</v>
      </c>
      <c r="C82" s="5"/>
      <c r="D82" s="5">
        <v>0.41</v>
      </c>
      <c r="E82" s="5">
        <v>1.11</v>
      </c>
    </row>
    <row r="83" spans="1:5" ht="12.75">
      <c r="A83" s="5">
        <v>0.13</v>
      </c>
      <c r="C83" s="5"/>
      <c r="D83" s="5">
        <v>0.41</v>
      </c>
      <c r="E83" s="5">
        <v>0.24</v>
      </c>
    </row>
    <row r="84" spans="1:5" ht="12.75">
      <c r="A84" s="5">
        <v>0.21</v>
      </c>
      <c r="C84" s="5"/>
      <c r="D84" s="5">
        <v>0.03</v>
      </c>
      <c r="E84" s="5">
        <v>0.12</v>
      </c>
    </row>
    <row r="85" spans="1:5" ht="12.75">
      <c r="A85" s="5">
        <v>1.14</v>
      </c>
      <c r="C85" s="5"/>
      <c r="D85" s="5">
        <v>0.61</v>
      </c>
      <c r="E85" s="5">
        <v>1.4</v>
      </c>
    </row>
    <row r="86" spans="1:5" ht="12.75">
      <c r="A86" s="5"/>
      <c r="C86" s="5"/>
      <c r="D86" s="5">
        <v>0.41</v>
      </c>
      <c r="E86" s="5">
        <v>0.21</v>
      </c>
    </row>
    <row r="87" spans="1:5" ht="12.75">
      <c r="A87" s="5"/>
      <c r="C87" s="5"/>
      <c r="D87" s="5">
        <v>0.41</v>
      </c>
      <c r="E87" s="5">
        <v>0.16</v>
      </c>
    </row>
    <row r="88" spans="1:5" ht="12.75">
      <c r="A88" s="5"/>
      <c r="C88" s="5">
        <v>0.83</v>
      </c>
      <c r="D88" s="5">
        <v>0.3</v>
      </c>
      <c r="E88" s="5">
        <v>0.12</v>
      </c>
    </row>
    <row r="89" spans="1:5" ht="12.75">
      <c r="A89" s="5"/>
      <c r="C89" s="5">
        <v>2.25</v>
      </c>
      <c r="D89" s="5">
        <v>0.02</v>
      </c>
      <c r="E89" s="5">
        <v>0.2</v>
      </c>
    </row>
    <row r="90" spans="1:5" ht="12.75">
      <c r="A90" s="5"/>
      <c r="C90" s="5">
        <v>3.64</v>
      </c>
      <c r="D90" s="5">
        <v>0.12</v>
      </c>
      <c r="E90" s="5">
        <v>0.2</v>
      </c>
    </row>
    <row r="91" spans="1:5" ht="12.75">
      <c r="A91" s="5"/>
      <c r="C91" s="5"/>
      <c r="D91" s="5">
        <v>0.08</v>
      </c>
      <c r="E91" s="5">
        <v>0.18</v>
      </c>
    </row>
    <row r="92" spans="1:5" ht="12.75">
      <c r="A92" s="5">
        <v>0.13</v>
      </c>
      <c r="C92" s="5">
        <v>2.6</v>
      </c>
      <c r="D92" s="5">
        <v>0.05</v>
      </c>
      <c r="E92" s="5">
        <v>0.16</v>
      </c>
    </row>
    <row r="93" spans="1:5" ht="12.75">
      <c r="A93" s="5">
        <v>0.21</v>
      </c>
      <c r="C93" s="5">
        <v>3.07</v>
      </c>
      <c r="D93" s="5">
        <v>0.04</v>
      </c>
      <c r="E93" s="5">
        <v>0.33</v>
      </c>
    </row>
    <row r="94" spans="1:5" ht="12.75">
      <c r="A94" s="5">
        <v>0.14</v>
      </c>
      <c r="C94" s="5">
        <v>3.89</v>
      </c>
      <c r="D94" s="5">
        <v>0.03</v>
      </c>
      <c r="E94" s="5">
        <v>0.2</v>
      </c>
    </row>
    <row r="95" spans="1:5" ht="12.75">
      <c r="A95" s="5">
        <v>0.04</v>
      </c>
      <c r="C95" s="5">
        <v>2.3</v>
      </c>
      <c r="D95" s="5">
        <v>2.01</v>
      </c>
      <c r="E95" s="5">
        <v>0.19</v>
      </c>
    </row>
    <row r="96" spans="1:5" ht="13.5" thickBot="1">
      <c r="A96" s="8"/>
      <c r="C96" s="8"/>
      <c r="D96" s="8"/>
      <c r="E96" s="8"/>
    </row>
  </sheetData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ATZORI IGNAZIO</dc:creator>
  <cp:keywords/>
  <dc:description/>
  <cp:lastModifiedBy>Ing. Maria Grazia Mannai</cp:lastModifiedBy>
  <cp:lastPrinted>1998-12-29T10:37:31Z</cp:lastPrinted>
  <dcterms:created xsi:type="dcterms:W3CDTF">1998-07-20T09:49:33Z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